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6.退回" sheetId="61" r:id="rId1"/>
  </sheets>
  <definedNames>
    <definedName name="_xlnm._FilterDatabase" localSheetId="0" hidden="1">附表6.退回!$A$6:$XEP$75</definedName>
    <definedName name="_xlnm.Print_Titles" localSheetId="0">附表6.退回!$1:$6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8" authorId="0">
      <text>
        <r>
          <rPr>
            <b/>
            <sz val="9"/>
            <rFont val="宋体"/>
            <charset val="134"/>
          </rPr>
          <t>Administrator:/
18号156万元、24号66.72万元、28号5.76万元、33号下达5.52万元；合计234万元</t>
        </r>
      </text>
    </comment>
    <comment ref="J28" authorId="0">
      <text>
        <r>
          <rPr>
            <b/>
            <sz val="9"/>
            <rFont val="宋体"/>
            <charset val="134"/>
          </rPr>
          <t>Administrator:</t>
        </r>
        <r>
          <rPr>
            <sz val="9"/>
            <rFont val="宋体"/>
            <charset val="134"/>
          </rPr>
          <t xml:space="preserve">
2023.10.1支付156万元；
2023.11.6支付47.4万元；
2023.11.30三支支付11.52万元；
2023.11.06支付13.56万元；
2023.12.21四支支付5.52万元</t>
        </r>
      </text>
    </comment>
    <comment ref="H29" authorId="0">
      <text>
        <r>
          <rPr>
            <b/>
            <sz val="9"/>
            <rFont val="宋体"/>
            <charset val="134"/>
          </rPr>
          <t>Administrator:</t>
        </r>
        <r>
          <rPr>
            <sz val="9"/>
            <rFont val="宋体"/>
            <charset val="134"/>
          </rPr>
          <t xml:space="preserve">
16号46万元、21号28.925万元、24号77.105万元、28号退回6.105万元、33号下达9.505万元；合计155.43万元
</t>
        </r>
      </text>
    </comment>
    <comment ref="J29" authorId="0">
      <text>
        <r>
          <rPr>
            <b/>
            <sz val="9"/>
            <rFont val="宋体"/>
            <charset val="134"/>
          </rPr>
          <t>Administrator:</t>
        </r>
        <r>
          <rPr>
            <sz val="9"/>
            <rFont val="宋体"/>
            <charset val="134"/>
          </rPr>
          <t xml:space="preserve">
2023.8.支付46万元；
2023.10.28支付28.925万元；
2023.11.3支付68.335万元；
2023.11.30支付1.03万元；
2023.12.21二支支付10.68万元</t>
        </r>
      </text>
    </comment>
    <comment ref="J30" authorId="0">
      <text>
        <r>
          <rPr>
            <b/>
            <sz val="9"/>
            <rFont val="宋体"/>
            <charset val="134"/>
          </rPr>
          <t>Administrator:</t>
        </r>
        <r>
          <rPr>
            <sz val="9"/>
            <rFont val="宋体"/>
            <charset val="134"/>
          </rPr>
          <t xml:space="preserve">
2023.12.22支付58.1985万元</t>
        </r>
      </text>
    </comment>
    <comment ref="J31" authorId="0">
      <text>
        <r>
          <rPr>
            <b/>
            <sz val="9"/>
            <rFont val="宋体"/>
            <charset val="134"/>
          </rPr>
          <t>Administrator:</t>
        </r>
        <r>
          <rPr>
            <sz val="9"/>
            <rFont val="宋体"/>
            <charset val="134"/>
          </rPr>
          <t xml:space="preserve">
2023.12.25支付56.2212万元</t>
        </r>
      </text>
    </comment>
    <comment ref="J32" authorId="0">
      <text>
        <r>
          <rPr>
            <b/>
            <sz val="9"/>
            <rFont val="宋体"/>
            <charset val="134"/>
          </rPr>
          <t>Administrator:</t>
        </r>
        <r>
          <rPr>
            <sz val="9"/>
            <rFont val="宋体"/>
            <charset val="134"/>
          </rPr>
          <t xml:space="preserve">
2023.12.22支付10.9495万元</t>
        </r>
      </text>
    </comment>
  </commentList>
</comments>
</file>

<file path=xl/sharedStrings.xml><?xml version="1.0" encoding="utf-8"?>
<sst xmlns="http://schemas.openxmlformats.org/spreadsheetml/2006/main" count="426" uniqueCount="186">
  <si>
    <t>附件</t>
  </si>
  <si>
    <t>石楼县2024年退回各年度项目结余资金明细表</t>
  </si>
  <si>
    <t>单位：万元</t>
  </si>
  <si>
    <t>序号</t>
  </si>
  <si>
    <t>单位</t>
  </si>
  <si>
    <t>实施地点</t>
  </si>
  <si>
    <t>项目名称</t>
  </si>
  <si>
    <t>退回资金文号</t>
  </si>
  <si>
    <t>资金
年度</t>
  </si>
  <si>
    <t>是否退回项目</t>
  </si>
  <si>
    <t>下达文号</t>
  </si>
  <si>
    <t>下达资金</t>
  </si>
  <si>
    <t>支付资金</t>
  </si>
  <si>
    <t>留质保金</t>
  </si>
  <si>
    <t>结算结余资金</t>
  </si>
  <si>
    <t>其中专项资金</t>
  </si>
  <si>
    <t>其他整合资金</t>
  </si>
  <si>
    <t>其他资金</t>
  </si>
  <si>
    <t>当年项目资金来源文号</t>
  </si>
  <si>
    <t>备注</t>
  </si>
  <si>
    <t>中央</t>
  </si>
  <si>
    <t>省</t>
  </si>
  <si>
    <t>市</t>
  </si>
  <si>
    <t>县</t>
  </si>
  <si>
    <t>年度</t>
  </si>
  <si>
    <t>灵泉镇</t>
  </si>
  <si>
    <t>贾家沟</t>
  </si>
  <si>
    <t>石楼县_产业扶贫_2017年灵泉镇“一村一品一主体”扶贫项目（贾家沟鱼池）</t>
  </si>
  <si>
    <t>灵政发﹝2024﹞140号</t>
  </si>
  <si>
    <t>否</t>
  </si>
  <si>
    <t>石脱贫攻坚组发（2017）26号</t>
  </si>
  <si>
    <t>支付后退回1.020257万元</t>
  </si>
  <si>
    <t>胡家峪</t>
  </si>
  <si>
    <t>2020年石楼县灵泉镇胡家峪蔬菜大棚水电配套工程项目</t>
  </si>
  <si>
    <t>石脱组发〔2020﹞16号</t>
  </si>
  <si>
    <t>支付后审计退税0.520489万元</t>
  </si>
  <si>
    <t>涉及村</t>
  </si>
  <si>
    <t>2023年石楼县灵泉镇外出务工一次性交通补助项目</t>
  </si>
  <si>
    <t>石衔组发〔2023﹞16、21、24、28、33号</t>
  </si>
  <si>
    <t>支付后退回1.07万元</t>
  </si>
  <si>
    <t>2023年石楼县灵泉镇脱贫劳动力外出务工就业稳岗补助项目</t>
  </si>
  <si>
    <t>石衔组发〔2023﹞18、24、28、33号</t>
  </si>
  <si>
    <t>支付后退回3.72万元</t>
  </si>
  <si>
    <t>小计</t>
  </si>
  <si>
    <t>罗村镇</t>
  </si>
  <si>
    <t>霍阳庄-冀家沟</t>
  </si>
  <si>
    <t>2024年石楼县罗村镇蒙牛奶牛养殖场土地平整一期项目</t>
  </si>
  <si>
    <t>罗政发﹝2024﹞109号</t>
  </si>
  <si>
    <t>是</t>
  </si>
  <si>
    <t>石衔组发﹝2024﹞1号；石衔组发﹝2024﹞8号</t>
  </si>
  <si>
    <t>中央（晋财农﹝2023﹞144号）594万元；中央（晋财农﹝2024﹞30号）1386万元</t>
  </si>
  <si>
    <t>霍阳庄</t>
  </si>
  <si>
    <t>2024年罗村镇霍阳庄村产业路建设项目</t>
  </si>
  <si>
    <t>石衔组发﹝2024﹞1号</t>
  </si>
  <si>
    <t>晋财农﹝2023﹞158号</t>
  </si>
  <si>
    <t>沙窑村委</t>
  </si>
  <si>
    <t>2024年罗村镇沙窑村委大田蔬菜种植奖补项目</t>
  </si>
  <si>
    <t>石衔组发﹝2024﹞5号</t>
  </si>
  <si>
    <t>县级</t>
  </si>
  <si>
    <t>马家庄村委</t>
  </si>
  <si>
    <t>2024年罗村镇马家庄村委大田蔬菜种植奖补项目</t>
  </si>
  <si>
    <t>2024年罗村镇蜜蜂养殖奖补项目</t>
  </si>
  <si>
    <t>义牒镇</t>
  </si>
  <si>
    <t>石家坪村委金家峪</t>
  </si>
  <si>
    <t>2024年石楼县义牒镇石家坪村委金家峪沟溢洪道建设项目</t>
  </si>
  <si>
    <t>义政发﹝2024﹞46号</t>
  </si>
  <si>
    <t>石衔组发〔2024〕8号</t>
  </si>
  <si>
    <t>中央（晋财农﹝2024﹞30号）</t>
  </si>
  <si>
    <t>小蒜镇</t>
  </si>
  <si>
    <t>各村委</t>
  </si>
  <si>
    <t>石楼县2020年小蒜镇一户一策奖补资金</t>
  </si>
  <si>
    <t>小政发﹝2024﹞42号</t>
  </si>
  <si>
    <t>石脱组发
〔2020﹞16号</t>
  </si>
  <si>
    <t>下达180万元退回48.91后为131.09万元，支付后退回0.24万元</t>
  </si>
  <si>
    <t>2023年小蒜镇外出务工稳岗就业补贴项目</t>
  </si>
  <si>
    <t xml:space="preserve">石衔组发﹝2023﹞18、24、33号
</t>
  </si>
  <si>
    <t>三次下达191.16万元本年退回4.08万元，支付187.08万元，支付后退回0.22万元</t>
  </si>
  <si>
    <t>2023年小蒜镇外出务工一次性交通补贴项目</t>
  </si>
  <si>
    <t xml:space="preserve">石衔组发﹝2023﹞13、16、24、28、33号
</t>
  </si>
  <si>
    <t>2021年其他整合资金</t>
  </si>
  <si>
    <t>支付后退回1.13万元</t>
  </si>
  <si>
    <t>孙家庄村委</t>
  </si>
  <si>
    <t>2023年小蒜镇孙家庄村委产业路建设项目</t>
  </si>
  <si>
    <t>石衔组发﹝2023﹞16号</t>
  </si>
  <si>
    <t>晋财农〔2023〕85 号</t>
  </si>
  <si>
    <t>2024年石楼县小蒜镇蜜蜂养殖奖补项目</t>
  </si>
  <si>
    <t xml:space="preserve">石衔组发﹝2023﹞8号
</t>
  </si>
  <si>
    <t>高家岔</t>
  </si>
  <si>
    <t>2024年石楼县小蒜镇高家岔村委大田蔬菜种植奖补项目</t>
  </si>
  <si>
    <t>小蒜村委</t>
  </si>
  <si>
    <t>2024年石楼县小蒜镇小蒜村委大田蔬菜种植奖补项目</t>
  </si>
  <si>
    <t>辛关镇</t>
  </si>
  <si>
    <t>2023年石楼县辛关镇脱贫劳动力外出务工就业稳岗补助项目</t>
  </si>
  <si>
    <t>辛政发﹝2024﹞74号</t>
  </si>
  <si>
    <t>石衔组发﹝2023﹞18、24、28、33号</t>
  </si>
  <si>
    <t>支付后退回3.12万元</t>
  </si>
  <si>
    <t>2023辛关镇外出务工一次性交通补助项目</t>
  </si>
  <si>
    <t>石衔组发﹝2023﹞16、21、24、28、33号</t>
  </si>
  <si>
    <t>张家坡村</t>
  </si>
  <si>
    <t>2023年石楼县辛关镇张家坡村种植业基地建设项目</t>
  </si>
  <si>
    <t>石衔组发﹝2023﹞24号</t>
  </si>
  <si>
    <t>坪泉村</t>
  </si>
  <si>
    <t>2023年石楼县辛关镇坪泉村种植业基地基地建设项目</t>
  </si>
  <si>
    <t>前山村委</t>
  </si>
  <si>
    <t>2023年石楼县辛关镇前山村委种植业基地基地建设项目</t>
  </si>
  <si>
    <t>龙交乡</t>
  </si>
  <si>
    <t>君庄</t>
  </si>
  <si>
    <t>2023年石楼县龙交乡君庄丹麦PSF种猪天然气管道建设项目</t>
  </si>
  <si>
    <t>龙政发﹝2024﹞45号</t>
  </si>
  <si>
    <t>石衔组发
〔2023﹞5号</t>
  </si>
  <si>
    <t>支付资金中包含54.1正在办理中</t>
  </si>
  <si>
    <t>王家沟</t>
  </si>
  <si>
    <t>2023年石楼县龙交乡王家沟村民宿建设项目（市级乡村旅游重点村）</t>
  </si>
  <si>
    <t>2023年石楼县龙交乡王家沟村研学基地建设项目（市级乡村旅游重点村）</t>
  </si>
  <si>
    <t>2023年石楼县龙交乡脱贫劳动力外出务工就业稳岗补助项目</t>
  </si>
  <si>
    <t>和合乡</t>
  </si>
  <si>
    <t>呼延山村委</t>
  </si>
  <si>
    <t>2023年石楼县和合乡呼延山村委种植业基地提升二期建设项目</t>
  </si>
  <si>
    <t>和政发﹝2024﹞55号</t>
  </si>
  <si>
    <t>铁头村委</t>
  </si>
  <si>
    <t>2023年石楼县和合乡铁头村委种植业基地提升建设项目</t>
  </si>
  <si>
    <t>和合村委</t>
  </si>
  <si>
    <t>2023年石楼县和合乡和合村委种植业基地提升建设项目</t>
  </si>
  <si>
    <t>2024年石楼县和合乡和合村委东沟涵洞护楞建设项目</t>
  </si>
  <si>
    <t>中央晋财农﹝2023﹞144号</t>
  </si>
  <si>
    <t>2024年石楼县和合乡和合村委防护塄建设项目</t>
  </si>
  <si>
    <t>2024年和合乡和合村委辛庄产业路建设项目</t>
  </si>
  <si>
    <t>裴沟乡</t>
  </si>
  <si>
    <t>土门村委</t>
  </si>
  <si>
    <t>2023年石楼县裴沟乡土门村委易地扶贫搬迁后续扶持坡耕地宜机化改造项目</t>
  </si>
  <si>
    <t>裴政发﹝2024﹞43号</t>
  </si>
  <si>
    <t>支付包含待支付资金10.038464</t>
  </si>
  <si>
    <t>坪底村</t>
  </si>
  <si>
    <t>2024年石楼县裴沟乡坪底村张家沟村坝沟地种植基地排水渠建设项目</t>
  </si>
  <si>
    <t>郭家河村</t>
  </si>
  <si>
    <t>2024年石楼县裴沟乡郭家河村大田蔬菜种植奖补项目</t>
  </si>
  <si>
    <t>土门村</t>
  </si>
  <si>
    <t>2024年石楼县裴沟乡土门村大田蔬菜种植奖补项目</t>
  </si>
  <si>
    <t>永由村</t>
  </si>
  <si>
    <t>2024年石楼县裴沟乡永由村大田蔬菜种植奖补项目</t>
  </si>
  <si>
    <t>2024年石楼县裴沟乡土门村委金家沟村至各兰沟产业路硬化项目</t>
  </si>
  <si>
    <t>曹家峪村</t>
  </si>
  <si>
    <t>2024年石楼县裴沟乡曹家峪村委产业路硬化项目</t>
  </si>
  <si>
    <t>涉及村委</t>
  </si>
  <si>
    <t>2024年石楼县裴沟乡蜜蜂养殖奖补项目</t>
  </si>
  <si>
    <t>曹家垣乡</t>
  </si>
  <si>
    <t>2023年石楼县曹家垣乡外出务工一次性交通补助项目</t>
  </si>
  <si>
    <t>曹政发〔2024〕54号</t>
  </si>
  <si>
    <t xml:space="preserve">石衔组发〔2023〕16、21、24、28号
</t>
  </si>
  <si>
    <t>君子村</t>
  </si>
  <si>
    <t>2024年曹家垣乡君子村沟坝地种植基地建设项目</t>
  </si>
  <si>
    <t xml:space="preserve">石衔组发〔2024〕1号
</t>
  </si>
  <si>
    <t>下达81.77万元已经退回0.03万元</t>
  </si>
  <si>
    <t>2024年曹家垣乡君子村高家山大沟沟坝地种植基地建设项目</t>
  </si>
  <si>
    <t>下庄村</t>
  </si>
  <si>
    <t>2024年曹家垣乡下庄村武家腰沟坝地种植基地建设项目</t>
  </si>
  <si>
    <t>麦场墕村</t>
  </si>
  <si>
    <t>2024年石楼县曹家垣乡麦场墕村委崖头村产业路建设项目</t>
  </si>
  <si>
    <t>省级晋财农﹝2023﹞158号</t>
  </si>
  <si>
    <t>许家山村</t>
  </si>
  <si>
    <t>2024年石楼县曹家垣乡许家山村委许家沟村沟坝地种植基地建设项目</t>
  </si>
  <si>
    <t>2024年石楼县曹家垣乡麦场墕村委麦场墕村产业路建设项目</t>
  </si>
  <si>
    <t>许家山</t>
  </si>
  <si>
    <t>2024年石楼县曹家垣乡许家山村委许家沟村大乔塔沟坝地种植基地建设项目</t>
  </si>
  <si>
    <t xml:space="preserve">石衔组发〔2024〕5号
</t>
  </si>
  <si>
    <t>2024年石楼县曹家垣乡君子村委枣咀村产业路建设项目</t>
  </si>
  <si>
    <t>曹家垣村</t>
  </si>
  <si>
    <t>2024年石楼县曹家垣乡曹家垣村委西瓜种植奖补项目</t>
  </si>
  <si>
    <t>2024年石楼县曹家垣乡麦场墕村委红薯种植奖补项目</t>
  </si>
  <si>
    <t>2024年石楼县曹家垣乡许家山村委李家沟村道路拓宽建设项目</t>
  </si>
  <si>
    <t>2024年石楼县曹家垣乡曹家垣村连翘科学栽培管理示范基地建设项目</t>
  </si>
  <si>
    <t>2024年石楼县曹家垣乡蜜蜂养殖奖补项目</t>
  </si>
  <si>
    <t>2024年石楼县曹家垣乡麦场墕村委沙滩西瓜种植奖补项目</t>
  </si>
  <si>
    <t>农业农村和水利局</t>
  </si>
  <si>
    <t>泊河村委前泊河村</t>
  </si>
  <si>
    <t>2024年石楼县罗村镇泊河村委前泊河村饮水巩固提升工程项目</t>
  </si>
  <si>
    <t>石农发〔2024〕118号</t>
  </si>
  <si>
    <t>石衔组发﹝2024﹞8号(2024.5.24)</t>
  </si>
  <si>
    <t>晋财农﹝2024﹞30号</t>
  </si>
  <si>
    <t>交运局</t>
  </si>
  <si>
    <t>沙窑</t>
  </si>
  <si>
    <t>2023年石楼县城乡建设和交通运输局罗村镇沙窑-曹村小杂粮种植基地公路改建工程</t>
  </si>
  <si>
    <t>石城交字（2024）185号</t>
  </si>
  <si>
    <t>石衔组发﹝2023﹞21号</t>
  </si>
  <si>
    <t>支付资金中包含236.1048正在办理中</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</si>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</sst>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9"/>
      <name val="宋体"/>
      <charset val="134"/>
    </font>
    <font>
      <sz val="9"/>
      <name val="宋体"/>
      <charset val="134"/>
    </font>
    <font>
      <sz val="12"/>
      <name val="宋体"/>
      <charset val="134"/>
    </font>
    <font>
      <sz val="16"/>
      <color theme="1"/>
      <name val="黑体"/>
      <charset val="134"/>
    </font>
    <font>
      <b/>
      <sz val="18"/>
      <name val="宋体"/>
      <charset val="134"/>
      <scheme val="minor"/>
    </font>
    <font>
      <b/>
      <sz val="18"/>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alignment vertical="center"/>
    </xf>
    <xf numFmtId="0" fontId="27" fillId="0" borderId="0">
      <alignment vertical="center"/>
    </xf>
    <xf numFmtId="0" fontId="0" fillId="0" borderId="0">
      <alignment vertical="center"/>
    </xf>
  </cellStyleXfs>
  <cellXfs count="24">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7" fillId="0" borderId="0" xfId="0" applyFont="1" applyFill="1" applyBorder="1" applyAlignment="1">
      <alignment horizontal="righ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7" fillId="0" borderId="0" xfId="0" applyFont="1" applyFill="1" applyBorder="1" applyAlignment="1">
      <alignment horizontal="right" vertical="center" wrapText="1"/>
    </xf>
    <xf numFmtId="0" fontId="2" fillId="0" borderId="5"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P75"/>
  <sheetViews>
    <sheetView tabSelected="1" workbookViewId="0">
      <pane ySplit="6" topLeftCell="A7" activePane="bottomLeft" state="frozen"/>
      <selection/>
      <selection pane="bottomLeft" activeCell="D4" sqref="D4:D6"/>
    </sheetView>
  </sheetViews>
  <sheetFormatPr defaultColWidth="9" defaultRowHeight="14.25"/>
  <cols>
    <col min="1" max="1" width="5.5" style="5" customWidth="1"/>
    <col min="2" max="2" width="8.5" style="6" customWidth="1"/>
    <col min="3" max="3" width="9.45" style="6" customWidth="1"/>
    <col min="4" max="4" width="22.125" style="5" customWidth="1"/>
    <col min="5" max="5" width="12.5" style="5" customWidth="1"/>
    <col min="6" max="6" width="4.99166666666667" style="5" customWidth="1"/>
    <col min="7" max="7" width="6" style="5" customWidth="1"/>
    <col min="8" max="8" width="12.625" style="6" customWidth="1"/>
    <col min="9" max="9" width="8.375" style="5" customWidth="1"/>
    <col min="10" max="10" width="10.875" style="5" customWidth="1"/>
    <col min="11" max="11" width="10.5" style="5" customWidth="1"/>
    <col min="12" max="12" width="10" style="5" customWidth="1"/>
    <col min="13" max="13" width="9.25" style="5" customWidth="1"/>
    <col min="14" max="14" width="9.875" style="5" customWidth="1"/>
    <col min="15" max="15" width="8.125" style="5" customWidth="1"/>
    <col min="16" max="16" width="10" style="5" customWidth="1"/>
    <col min="17" max="17" width="7.875" style="5" customWidth="1"/>
    <col min="18" max="19" width="8.875" style="5" customWidth="1"/>
    <col min="20" max="20" width="8.25" style="5" customWidth="1"/>
    <col min="21" max="21" width="6" style="5" customWidth="1"/>
    <col min="22" max="22" width="16.125" style="6" customWidth="1"/>
    <col min="23" max="23" width="13" style="6" customWidth="1"/>
    <col min="24" max="16384" width="9" style="5"/>
  </cols>
  <sheetData>
    <row r="1" ht="20.25" spans="1:2">
      <c r="A1" s="7" t="s">
        <v>0</v>
      </c>
      <c r="B1" s="7"/>
    </row>
    <row r="2" s="1" customFormat="1" ht="22.5" spans="1:261">
      <c r="A2" s="8" t="s">
        <v>1</v>
      </c>
      <c r="B2" s="9"/>
      <c r="C2" s="9"/>
      <c r="D2" s="8"/>
      <c r="E2" s="8"/>
      <c r="F2" s="10"/>
      <c r="G2" s="10"/>
      <c r="H2" s="9"/>
      <c r="I2" s="10"/>
      <c r="J2" s="10"/>
      <c r="K2" s="10"/>
      <c r="L2" s="10"/>
      <c r="M2" s="10"/>
      <c r="N2" s="10"/>
      <c r="O2" s="10"/>
      <c r="P2" s="10"/>
      <c r="Q2" s="10"/>
      <c r="R2" s="10"/>
      <c r="S2" s="10"/>
      <c r="T2" s="10"/>
      <c r="U2" s="10"/>
      <c r="V2" s="9"/>
      <c r="W2" s="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row>
    <row r="3" s="1" customFormat="1" ht="22.5" spans="1:261">
      <c r="A3" s="8"/>
      <c r="B3" s="9"/>
      <c r="C3" s="9"/>
      <c r="D3" s="8"/>
      <c r="E3" s="8"/>
      <c r="F3" s="10"/>
      <c r="G3" s="10"/>
      <c r="H3" s="9"/>
      <c r="I3" s="10"/>
      <c r="J3" s="10"/>
      <c r="K3" s="10"/>
      <c r="L3" s="10"/>
      <c r="M3" s="10"/>
      <c r="N3" s="10"/>
      <c r="O3" s="10"/>
      <c r="P3" s="16" t="s">
        <v>2</v>
      </c>
      <c r="Q3" s="16"/>
      <c r="R3" s="16"/>
      <c r="S3" s="16"/>
      <c r="T3" s="16"/>
      <c r="U3" s="16"/>
      <c r="V3" s="22"/>
      <c r="W3" s="22"/>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row>
    <row r="4" s="2" customFormat="1" ht="24" customHeight="1" spans="1:23">
      <c r="A4" s="11" t="s">
        <v>3</v>
      </c>
      <c r="B4" s="11" t="s">
        <v>4</v>
      </c>
      <c r="C4" s="11" t="s">
        <v>5</v>
      </c>
      <c r="D4" s="11" t="s">
        <v>6</v>
      </c>
      <c r="E4" s="11" t="s">
        <v>7</v>
      </c>
      <c r="F4" s="11" t="s">
        <v>8</v>
      </c>
      <c r="G4" s="11" t="s">
        <v>9</v>
      </c>
      <c r="H4" s="11" t="s">
        <v>10</v>
      </c>
      <c r="I4" s="11" t="s">
        <v>11</v>
      </c>
      <c r="J4" s="11" t="s">
        <v>12</v>
      </c>
      <c r="K4" s="17" t="s">
        <v>13</v>
      </c>
      <c r="L4" s="11" t="s">
        <v>14</v>
      </c>
      <c r="M4" s="11" t="s">
        <v>15</v>
      </c>
      <c r="N4" s="11"/>
      <c r="O4" s="11"/>
      <c r="P4" s="11"/>
      <c r="Q4" s="11" t="s">
        <v>16</v>
      </c>
      <c r="R4" s="11"/>
      <c r="S4" s="11"/>
      <c r="T4" s="11"/>
      <c r="U4" s="11" t="s">
        <v>17</v>
      </c>
      <c r="V4" s="17" t="s">
        <v>18</v>
      </c>
      <c r="W4" s="11" t="s">
        <v>19</v>
      </c>
    </row>
    <row r="5" s="2" customFormat="1" ht="24" customHeight="1" spans="1:23">
      <c r="A5" s="11"/>
      <c r="B5" s="11"/>
      <c r="C5" s="11"/>
      <c r="D5" s="11"/>
      <c r="E5" s="11"/>
      <c r="F5" s="11"/>
      <c r="G5" s="11"/>
      <c r="H5" s="11"/>
      <c r="I5" s="11"/>
      <c r="J5" s="11"/>
      <c r="K5" s="18"/>
      <c r="L5" s="11"/>
      <c r="M5" s="11" t="s">
        <v>20</v>
      </c>
      <c r="N5" s="11" t="s">
        <v>21</v>
      </c>
      <c r="O5" s="19" t="s">
        <v>22</v>
      </c>
      <c r="P5" s="11" t="s">
        <v>23</v>
      </c>
      <c r="Q5" s="11" t="s">
        <v>24</v>
      </c>
      <c r="R5" s="11"/>
      <c r="S5" s="11"/>
      <c r="T5" s="11"/>
      <c r="U5" s="11"/>
      <c r="V5" s="18"/>
      <c r="W5" s="11"/>
    </row>
    <row r="6" s="2" customFormat="1" ht="24" customHeight="1" spans="1:23">
      <c r="A6" s="11"/>
      <c r="B6" s="11"/>
      <c r="C6" s="11"/>
      <c r="D6" s="11"/>
      <c r="E6" s="11"/>
      <c r="F6" s="11"/>
      <c r="G6" s="11"/>
      <c r="H6" s="11"/>
      <c r="I6" s="11"/>
      <c r="J6" s="11"/>
      <c r="K6" s="20"/>
      <c r="L6" s="11"/>
      <c r="M6" s="11"/>
      <c r="N6" s="11"/>
      <c r="O6" s="19"/>
      <c r="P6" s="11"/>
      <c r="Q6" s="11">
        <v>2024</v>
      </c>
      <c r="R6" s="11">
        <v>2023</v>
      </c>
      <c r="S6" s="11">
        <v>2022</v>
      </c>
      <c r="T6" s="11">
        <v>2021</v>
      </c>
      <c r="U6" s="11"/>
      <c r="V6" s="20"/>
      <c r="W6" s="11"/>
    </row>
    <row r="7" s="3" customFormat="1" ht="45" customHeight="1" spans="1:23">
      <c r="A7" s="12">
        <v>1</v>
      </c>
      <c r="B7" s="12" t="s">
        <v>25</v>
      </c>
      <c r="C7" s="12" t="s">
        <v>26</v>
      </c>
      <c r="D7" s="12" t="s">
        <v>27</v>
      </c>
      <c r="E7" s="12" t="s">
        <v>28</v>
      </c>
      <c r="F7" s="12">
        <v>2017</v>
      </c>
      <c r="G7" s="12" t="s">
        <v>29</v>
      </c>
      <c r="H7" s="12" t="s">
        <v>30</v>
      </c>
      <c r="I7" s="12">
        <v>220</v>
      </c>
      <c r="J7" s="12">
        <f>I7-L7</f>
        <v>218.979743</v>
      </c>
      <c r="K7" s="15"/>
      <c r="L7" s="12">
        <v>1.020257</v>
      </c>
      <c r="M7" s="12">
        <v>1.020257</v>
      </c>
      <c r="N7" s="12"/>
      <c r="O7" s="14"/>
      <c r="P7" s="12"/>
      <c r="Q7" s="12"/>
      <c r="R7" s="12"/>
      <c r="S7" s="12"/>
      <c r="T7" s="12"/>
      <c r="U7" s="12"/>
      <c r="V7" s="15"/>
      <c r="W7" s="12" t="s">
        <v>31</v>
      </c>
    </row>
    <row r="8" s="3" customFormat="1" ht="45" customHeight="1" spans="1:23">
      <c r="A8" s="12">
        <v>2</v>
      </c>
      <c r="B8" s="12" t="s">
        <v>25</v>
      </c>
      <c r="C8" s="12" t="s">
        <v>32</v>
      </c>
      <c r="D8" s="12" t="s">
        <v>33</v>
      </c>
      <c r="E8" s="12" t="s">
        <v>28</v>
      </c>
      <c r="F8" s="12">
        <v>2020</v>
      </c>
      <c r="G8" s="12" t="s">
        <v>29</v>
      </c>
      <c r="H8" s="12" t="s">
        <v>34</v>
      </c>
      <c r="I8" s="12">
        <v>38.5</v>
      </c>
      <c r="J8" s="12">
        <f>I8-L8</f>
        <v>37.979511</v>
      </c>
      <c r="K8" s="15"/>
      <c r="L8" s="12">
        <v>0.520489</v>
      </c>
      <c r="M8" s="12">
        <v>0.520489</v>
      </c>
      <c r="N8" s="12"/>
      <c r="O8" s="14"/>
      <c r="P8" s="12"/>
      <c r="Q8" s="12"/>
      <c r="R8" s="12"/>
      <c r="S8" s="12"/>
      <c r="T8" s="12"/>
      <c r="U8" s="12"/>
      <c r="V8" s="15"/>
      <c r="W8" s="12" t="s">
        <v>35</v>
      </c>
    </row>
    <row r="9" s="3" customFormat="1" ht="45" customHeight="1" spans="1:23">
      <c r="A9" s="12">
        <v>3</v>
      </c>
      <c r="B9" s="12" t="s">
        <v>25</v>
      </c>
      <c r="C9" s="12" t="s">
        <v>36</v>
      </c>
      <c r="D9" s="12" t="s">
        <v>37</v>
      </c>
      <c r="E9" s="12" t="s">
        <v>28</v>
      </c>
      <c r="F9" s="12">
        <v>2023</v>
      </c>
      <c r="G9" s="12" t="s">
        <v>29</v>
      </c>
      <c r="H9" s="12" t="s">
        <v>38</v>
      </c>
      <c r="I9" s="12">
        <v>395.13</v>
      </c>
      <c r="J9" s="12">
        <v>344.78</v>
      </c>
      <c r="K9" s="15"/>
      <c r="L9" s="12">
        <v>50.35</v>
      </c>
      <c r="M9" s="12"/>
      <c r="N9" s="12"/>
      <c r="O9" s="14"/>
      <c r="P9" s="12"/>
      <c r="Q9" s="12"/>
      <c r="R9" s="12"/>
      <c r="S9" s="12">
        <v>36.814309</v>
      </c>
      <c r="T9" s="12">
        <v>13.535691</v>
      </c>
      <c r="U9" s="12"/>
      <c r="V9" s="15"/>
      <c r="W9" s="12" t="s">
        <v>39</v>
      </c>
    </row>
    <row r="10" s="3" customFormat="1" ht="45" customHeight="1" spans="1:23">
      <c r="A10" s="12">
        <v>4</v>
      </c>
      <c r="B10" s="12" t="s">
        <v>25</v>
      </c>
      <c r="C10" s="12" t="s">
        <v>36</v>
      </c>
      <c r="D10" s="12" t="s">
        <v>40</v>
      </c>
      <c r="E10" s="12" t="s">
        <v>28</v>
      </c>
      <c r="F10" s="12">
        <v>2023</v>
      </c>
      <c r="G10" s="12" t="s">
        <v>29</v>
      </c>
      <c r="H10" s="12" t="s">
        <v>41</v>
      </c>
      <c r="I10" s="12">
        <v>493.32</v>
      </c>
      <c r="J10" s="12">
        <v>487.92</v>
      </c>
      <c r="K10" s="15"/>
      <c r="L10" s="12">
        <v>5.4</v>
      </c>
      <c r="M10" s="12"/>
      <c r="N10" s="12"/>
      <c r="O10" s="14"/>
      <c r="P10" s="12"/>
      <c r="Q10" s="12"/>
      <c r="R10" s="12"/>
      <c r="S10" s="12">
        <v>5.4</v>
      </c>
      <c r="T10" s="12"/>
      <c r="U10" s="12"/>
      <c r="V10" s="15"/>
      <c r="W10" s="12" t="s">
        <v>42</v>
      </c>
    </row>
    <row r="11" s="3" customFormat="1" ht="32" customHeight="1" spans="1:23">
      <c r="A11" s="12" t="s">
        <v>43</v>
      </c>
      <c r="B11" s="12">
        <v>4</v>
      </c>
      <c r="C11" s="12"/>
      <c r="D11" s="12"/>
      <c r="E11" s="12"/>
      <c r="F11" s="12"/>
      <c r="G11" s="12"/>
      <c r="H11" s="12"/>
      <c r="I11" s="12">
        <f>SUM(I7:I10)</f>
        <v>1146.95</v>
      </c>
      <c r="J11" s="12">
        <f>SUM(J7:J10)</f>
        <v>1089.659254</v>
      </c>
      <c r="K11" s="12"/>
      <c r="L11" s="12">
        <f>SUM(L7:L10)</f>
        <v>57.290746</v>
      </c>
      <c r="M11" s="12">
        <f>SUM(M7:M10)</f>
        <v>1.540746</v>
      </c>
      <c r="N11" s="12"/>
      <c r="O11" s="12"/>
      <c r="P11" s="12"/>
      <c r="Q11" s="12"/>
      <c r="R11" s="12"/>
      <c r="S11" s="12">
        <f>SUM(S7:S10)</f>
        <v>42.214309</v>
      </c>
      <c r="T11" s="12">
        <f>SUM(T7:T10)</f>
        <v>13.535691</v>
      </c>
      <c r="U11" s="12"/>
      <c r="V11" s="15"/>
      <c r="W11" s="12"/>
    </row>
    <row r="12" s="3" customFormat="1" ht="57" customHeight="1" spans="1:23">
      <c r="A12" s="12">
        <v>1</v>
      </c>
      <c r="B12" s="12" t="s">
        <v>44</v>
      </c>
      <c r="C12" s="13" t="s">
        <v>45</v>
      </c>
      <c r="D12" s="12" t="s">
        <v>46</v>
      </c>
      <c r="E12" s="12" t="s">
        <v>47</v>
      </c>
      <c r="F12" s="12">
        <v>2024</v>
      </c>
      <c r="G12" s="12" t="s">
        <v>48</v>
      </c>
      <c r="H12" s="12" t="s">
        <v>49</v>
      </c>
      <c r="I12" s="12">
        <v>1980</v>
      </c>
      <c r="J12" s="12"/>
      <c r="K12" s="15"/>
      <c r="L12" s="12">
        <v>1980</v>
      </c>
      <c r="M12" s="12">
        <v>1980</v>
      </c>
      <c r="N12" s="12"/>
      <c r="O12" s="14"/>
      <c r="P12" s="12"/>
      <c r="Q12" s="12"/>
      <c r="R12" s="12"/>
      <c r="S12" s="12"/>
      <c r="T12" s="12"/>
      <c r="U12" s="23"/>
      <c r="V12" s="15" t="s">
        <v>50</v>
      </c>
      <c r="W12" s="12"/>
    </row>
    <row r="13" s="3" customFormat="1" ht="44" customHeight="1" spans="1:23">
      <c r="A13" s="12">
        <v>2</v>
      </c>
      <c r="B13" s="12" t="s">
        <v>44</v>
      </c>
      <c r="C13" s="13" t="s">
        <v>51</v>
      </c>
      <c r="D13" s="12" t="s">
        <v>52</v>
      </c>
      <c r="E13" s="12" t="s">
        <v>47</v>
      </c>
      <c r="F13" s="12">
        <v>2024</v>
      </c>
      <c r="G13" s="12" t="s">
        <v>29</v>
      </c>
      <c r="H13" s="12" t="s">
        <v>53</v>
      </c>
      <c r="I13" s="12">
        <v>133</v>
      </c>
      <c r="J13" s="12">
        <v>127.495927</v>
      </c>
      <c r="K13" s="12">
        <v>3.943173</v>
      </c>
      <c r="L13" s="12">
        <v>1.5609</v>
      </c>
      <c r="M13" s="12"/>
      <c r="N13" s="12">
        <v>1.5609</v>
      </c>
      <c r="O13" s="14"/>
      <c r="P13" s="12"/>
      <c r="Q13" s="12"/>
      <c r="R13" s="12"/>
      <c r="S13" s="12"/>
      <c r="T13" s="12"/>
      <c r="U13" s="23"/>
      <c r="V13" s="15" t="s">
        <v>54</v>
      </c>
      <c r="W13" s="12"/>
    </row>
    <row r="14" s="3" customFormat="1" ht="44" customHeight="1" spans="1:23">
      <c r="A14" s="12">
        <v>3</v>
      </c>
      <c r="B14" s="12" t="s">
        <v>44</v>
      </c>
      <c r="C14" s="13" t="s">
        <v>55</v>
      </c>
      <c r="D14" s="12" t="s">
        <v>56</v>
      </c>
      <c r="E14" s="12" t="s">
        <v>47</v>
      </c>
      <c r="F14" s="12">
        <v>2024</v>
      </c>
      <c r="G14" s="12" t="s">
        <v>29</v>
      </c>
      <c r="H14" s="12" t="s">
        <v>57</v>
      </c>
      <c r="I14" s="12">
        <v>5.9</v>
      </c>
      <c r="J14" s="12">
        <v>1.85</v>
      </c>
      <c r="K14" s="12"/>
      <c r="L14" s="12">
        <v>4.05</v>
      </c>
      <c r="M14" s="12"/>
      <c r="N14" s="12"/>
      <c r="O14" s="14"/>
      <c r="P14" s="12">
        <v>4.05</v>
      </c>
      <c r="Q14" s="12"/>
      <c r="R14" s="12"/>
      <c r="S14" s="12"/>
      <c r="T14" s="12"/>
      <c r="U14" s="23"/>
      <c r="V14" s="15" t="s">
        <v>58</v>
      </c>
      <c r="W14" s="12"/>
    </row>
    <row r="15" s="3" customFormat="1" ht="44" customHeight="1" spans="1:23">
      <c r="A15" s="12">
        <v>4</v>
      </c>
      <c r="B15" s="12" t="s">
        <v>44</v>
      </c>
      <c r="C15" s="13" t="s">
        <v>59</v>
      </c>
      <c r="D15" s="12" t="s">
        <v>60</v>
      </c>
      <c r="E15" s="12" t="s">
        <v>47</v>
      </c>
      <c r="F15" s="12">
        <v>2024</v>
      </c>
      <c r="G15" s="12" t="s">
        <v>29</v>
      </c>
      <c r="H15" s="12" t="s">
        <v>57</v>
      </c>
      <c r="I15" s="12">
        <v>5</v>
      </c>
      <c r="J15" s="12">
        <v>4.575</v>
      </c>
      <c r="K15" s="12"/>
      <c r="L15" s="12">
        <v>0.425</v>
      </c>
      <c r="M15" s="12"/>
      <c r="N15" s="12"/>
      <c r="O15" s="14"/>
      <c r="P15" s="12">
        <v>0.425</v>
      </c>
      <c r="Q15" s="12"/>
      <c r="R15" s="12"/>
      <c r="S15" s="12"/>
      <c r="T15" s="12"/>
      <c r="U15" s="23"/>
      <c r="V15" s="15" t="s">
        <v>58</v>
      </c>
      <c r="W15" s="12"/>
    </row>
    <row r="16" s="3" customFormat="1" ht="44" customHeight="1" spans="1:23">
      <c r="A16" s="12">
        <v>5</v>
      </c>
      <c r="B16" s="12" t="s">
        <v>44</v>
      </c>
      <c r="C16" s="13" t="s">
        <v>44</v>
      </c>
      <c r="D16" s="12" t="s">
        <v>61</v>
      </c>
      <c r="E16" s="12" t="s">
        <v>47</v>
      </c>
      <c r="F16" s="12">
        <v>2024</v>
      </c>
      <c r="G16" s="12" t="s">
        <v>29</v>
      </c>
      <c r="H16" s="12" t="s">
        <v>57</v>
      </c>
      <c r="I16" s="12">
        <v>11.54</v>
      </c>
      <c r="J16" s="12">
        <v>6.6</v>
      </c>
      <c r="K16" s="12"/>
      <c r="L16" s="12">
        <v>4.94</v>
      </c>
      <c r="M16" s="12"/>
      <c r="N16" s="12"/>
      <c r="O16" s="14"/>
      <c r="P16" s="12">
        <v>4.94</v>
      </c>
      <c r="Q16" s="12"/>
      <c r="R16" s="12"/>
      <c r="S16" s="12"/>
      <c r="T16" s="12"/>
      <c r="U16" s="23"/>
      <c r="V16" s="15" t="s">
        <v>58</v>
      </c>
      <c r="W16" s="12"/>
    </row>
    <row r="17" s="3" customFormat="1" ht="33" customHeight="1" spans="1:23">
      <c r="A17" s="12" t="s">
        <v>43</v>
      </c>
      <c r="B17" s="12">
        <v>5</v>
      </c>
      <c r="C17" s="12"/>
      <c r="D17" s="12"/>
      <c r="E17" s="12"/>
      <c r="F17" s="12"/>
      <c r="G17" s="12"/>
      <c r="H17" s="12"/>
      <c r="I17" s="12">
        <f>SUM(I12:I16)</f>
        <v>2135.44</v>
      </c>
      <c r="J17" s="12">
        <f t="shared" ref="J17:U17" si="0">SUM(J12:J16)</f>
        <v>140.520927</v>
      </c>
      <c r="K17" s="12">
        <f t="shared" si="0"/>
        <v>3.943173</v>
      </c>
      <c r="L17" s="12">
        <f t="shared" si="0"/>
        <v>1990.9759</v>
      </c>
      <c r="M17" s="12">
        <f t="shared" si="0"/>
        <v>1980</v>
      </c>
      <c r="N17" s="12">
        <f t="shared" si="0"/>
        <v>1.5609</v>
      </c>
      <c r="O17" s="12"/>
      <c r="P17" s="12">
        <f t="shared" si="0"/>
        <v>9.415</v>
      </c>
      <c r="Q17" s="12"/>
      <c r="R17" s="12"/>
      <c r="S17" s="12"/>
      <c r="T17" s="12"/>
      <c r="U17" s="12"/>
      <c r="V17" s="15"/>
      <c r="W17" s="12"/>
    </row>
    <row r="18" s="3" customFormat="1" ht="50" customHeight="1" spans="1:23">
      <c r="A18" s="12">
        <v>1</v>
      </c>
      <c r="B18" s="12" t="s">
        <v>62</v>
      </c>
      <c r="C18" s="13" t="s">
        <v>63</v>
      </c>
      <c r="D18" s="12" t="s">
        <v>64</v>
      </c>
      <c r="E18" s="12" t="s">
        <v>65</v>
      </c>
      <c r="F18" s="12">
        <v>2024</v>
      </c>
      <c r="G18" s="12" t="s">
        <v>48</v>
      </c>
      <c r="H18" s="12" t="s">
        <v>66</v>
      </c>
      <c r="I18" s="12">
        <v>50</v>
      </c>
      <c r="J18" s="12"/>
      <c r="K18" s="15"/>
      <c r="L18" s="12">
        <v>50</v>
      </c>
      <c r="M18" s="12">
        <v>50</v>
      </c>
      <c r="N18" s="12"/>
      <c r="O18" s="12"/>
      <c r="P18" s="12"/>
      <c r="Q18" s="12"/>
      <c r="R18" s="12"/>
      <c r="S18" s="12"/>
      <c r="T18" s="12"/>
      <c r="U18" s="12"/>
      <c r="V18" s="15" t="s">
        <v>67</v>
      </c>
      <c r="W18" s="12"/>
    </row>
    <row r="19" s="3" customFormat="1" ht="28" customHeight="1" spans="1:23">
      <c r="A19" s="12" t="s">
        <v>43</v>
      </c>
      <c r="B19" s="12">
        <v>1</v>
      </c>
      <c r="C19" s="12"/>
      <c r="D19" s="12"/>
      <c r="E19" s="12"/>
      <c r="F19" s="12"/>
      <c r="G19" s="12"/>
      <c r="H19" s="12"/>
      <c r="I19" s="12">
        <f>SUM(I18:I18)</f>
        <v>50</v>
      </c>
      <c r="J19" s="12"/>
      <c r="K19" s="12"/>
      <c r="L19" s="12">
        <f>SUM(L18:L18)</f>
        <v>50</v>
      </c>
      <c r="M19" s="12">
        <f>SUM(M18:M18)</f>
        <v>50</v>
      </c>
      <c r="N19" s="12"/>
      <c r="O19" s="12"/>
      <c r="P19" s="12"/>
      <c r="Q19" s="12"/>
      <c r="R19" s="12"/>
      <c r="S19" s="12"/>
      <c r="T19" s="12"/>
      <c r="U19" s="12"/>
      <c r="V19" s="15"/>
      <c r="W19" s="12"/>
    </row>
    <row r="20" s="3" customFormat="1" ht="66" customHeight="1" spans="1:23">
      <c r="A20" s="12">
        <v>1</v>
      </c>
      <c r="B20" s="12" t="s">
        <v>68</v>
      </c>
      <c r="C20" s="12" t="s">
        <v>69</v>
      </c>
      <c r="D20" s="12" t="s">
        <v>70</v>
      </c>
      <c r="E20" s="12" t="s">
        <v>71</v>
      </c>
      <c r="F20" s="12">
        <v>2020</v>
      </c>
      <c r="G20" s="12" t="s">
        <v>29</v>
      </c>
      <c r="H20" s="12" t="s">
        <v>72</v>
      </c>
      <c r="I20" s="12">
        <v>131.09</v>
      </c>
      <c r="J20" s="12">
        <v>130.85</v>
      </c>
      <c r="K20" s="12"/>
      <c r="L20" s="12">
        <v>0.24</v>
      </c>
      <c r="M20" s="12">
        <v>0.24</v>
      </c>
      <c r="N20" s="12"/>
      <c r="O20" s="12"/>
      <c r="P20" s="12"/>
      <c r="Q20" s="12"/>
      <c r="R20" s="12"/>
      <c r="S20" s="12"/>
      <c r="T20" s="12"/>
      <c r="U20" s="12"/>
      <c r="V20" s="15"/>
      <c r="W20" s="12" t="s">
        <v>73</v>
      </c>
    </row>
    <row r="21" s="3" customFormat="1" ht="81" customHeight="1" spans="1:23">
      <c r="A21" s="12">
        <v>2</v>
      </c>
      <c r="B21" s="12" t="s">
        <v>68</v>
      </c>
      <c r="C21" s="12" t="s">
        <v>69</v>
      </c>
      <c r="D21" s="12" t="s">
        <v>74</v>
      </c>
      <c r="E21" s="12" t="s">
        <v>71</v>
      </c>
      <c r="F21" s="12">
        <v>2023</v>
      </c>
      <c r="G21" s="12" t="s">
        <v>29</v>
      </c>
      <c r="H21" s="12" t="s">
        <v>75</v>
      </c>
      <c r="I21" s="12">
        <v>187.08</v>
      </c>
      <c r="J21" s="12">
        <v>186.86</v>
      </c>
      <c r="K21" s="12"/>
      <c r="L21" s="12">
        <v>0.22</v>
      </c>
      <c r="M21" s="12"/>
      <c r="N21" s="12"/>
      <c r="O21" s="12"/>
      <c r="P21" s="12">
        <v>0.22</v>
      </c>
      <c r="Q21" s="12"/>
      <c r="R21" s="12"/>
      <c r="S21" s="12"/>
      <c r="T21" s="12"/>
      <c r="U21" s="12"/>
      <c r="V21" s="15"/>
      <c r="W21" s="12" t="s">
        <v>76</v>
      </c>
    </row>
    <row r="22" s="3" customFormat="1" ht="81" customHeight="1" spans="1:23">
      <c r="A22" s="12">
        <v>3</v>
      </c>
      <c r="B22" s="12" t="s">
        <v>68</v>
      </c>
      <c r="C22" s="12" t="s">
        <v>69</v>
      </c>
      <c r="D22" s="12" t="s">
        <v>77</v>
      </c>
      <c r="E22" s="12" t="s">
        <v>71</v>
      </c>
      <c r="F22" s="12">
        <v>2023</v>
      </c>
      <c r="G22" s="12" t="s">
        <v>29</v>
      </c>
      <c r="H22" s="12" t="s">
        <v>78</v>
      </c>
      <c r="I22" s="12">
        <v>170.46</v>
      </c>
      <c r="J22" s="12">
        <v>167.44</v>
      </c>
      <c r="K22" s="12"/>
      <c r="L22" s="12">
        <v>3.02</v>
      </c>
      <c r="M22" s="12"/>
      <c r="N22" s="12"/>
      <c r="O22" s="12"/>
      <c r="P22" s="12"/>
      <c r="Q22" s="12"/>
      <c r="R22" s="12"/>
      <c r="S22" s="12"/>
      <c r="T22" s="12">
        <v>3.02</v>
      </c>
      <c r="U22" s="12"/>
      <c r="V22" s="15" t="s">
        <v>79</v>
      </c>
      <c r="W22" s="12" t="s">
        <v>80</v>
      </c>
    </row>
    <row r="23" s="3" customFormat="1" ht="39" customHeight="1" spans="1:23">
      <c r="A23" s="12">
        <v>4</v>
      </c>
      <c r="B23" s="12" t="s">
        <v>68</v>
      </c>
      <c r="C23" s="12" t="s">
        <v>81</v>
      </c>
      <c r="D23" s="12" t="s">
        <v>82</v>
      </c>
      <c r="E23" s="12" t="s">
        <v>71</v>
      </c>
      <c r="F23" s="12">
        <v>2023</v>
      </c>
      <c r="G23" s="12" t="s">
        <v>29</v>
      </c>
      <c r="H23" s="12" t="s">
        <v>83</v>
      </c>
      <c r="I23" s="12">
        <v>150</v>
      </c>
      <c r="J23" s="12">
        <v>133.9816</v>
      </c>
      <c r="K23" s="12">
        <v>4.1438</v>
      </c>
      <c r="L23" s="12">
        <v>11.8746</v>
      </c>
      <c r="M23" s="12"/>
      <c r="N23" s="12"/>
      <c r="O23" s="12"/>
      <c r="P23" s="12">
        <v>11.8746</v>
      </c>
      <c r="Q23" s="12"/>
      <c r="R23" s="12"/>
      <c r="S23" s="12"/>
      <c r="T23" s="12"/>
      <c r="U23" s="12"/>
      <c r="V23" s="15" t="s">
        <v>84</v>
      </c>
      <c r="W23" s="12"/>
    </row>
    <row r="24" s="3" customFormat="1" ht="37" customHeight="1" spans="1:23">
      <c r="A24" s="12">
        <v>5</v>
      </c>
      <c r="B24" s="12" t="s">
        <v>68</v>
      </c>
      <c r="C24" s="12" t="s">
        <v>69</v>
      </c>
      <c r="D24" s="12" t="s">
        <v>85</v>
      </c>
      <c r="E24" s="12" t="s">
        <v>71</v>
      </c>
      <c r="F24" s="12">
        <v>2024</v>
      </c>
      <c r="G24" s="12" t="s">
        <v>29</v>
      </c>
      <c r="H24" s="12" t="s">
        <v>86</v>
      </c>
      <c r="I24" s="12">
        <v>44.7</v>
      </c>
      <c r="J24" s="12">
        <v>23.15</v>
      </c>
      <c r="K24" s="12"/>
      <c r="L24" s="12">
        <v>21.55</v>
      </c>
      <c r="M24" s="12">
        <v>21.55</v>
      </c>
      <c r="N24" s="12"/>
      <c r="O24" s="12"/>
      <c r="P24" s="12"/>
      <c r="Q24" s="12"/>
      <c r="R24" s="12"/>
      <c r="S24" s="12"/>
      <c r="T24" s="12"/>
      <c r="U24" s="12"/>
      <c r="V24" s="15" t="s">
        <v>67</v>
      </c>
      <c r="W24" s="12"/>
    </row>
    <row r="25" s="3" customFormat="1" ht="43" customHeight="1" spans="1:23">
      <c r="A25" s="12">
        <v>6</v>
      </c>
      <c r="B25" s="12" t="s">
        <v>68</v>
      </c>
      <c r="C25" s="12" t="s">
        <v>87</v>
      </c>
      <c r="D25" s="12" t="s">
        <v>88</v>
      </c>
      <c r="E25" s="12" t="s">
        <v>71</v>
      </c>
      <c r="F25" s="12">
        <v>2024</v>
      </c>
      <c r="G25" s="12" t="s">
        <v>29</v>
      </c>
      <c r="H25" s="12" t="s">
        <v>57</v>
      </c>
      <c r="I25" s="12">
        <v>23.325</v>
      </c>
      <c r="J25" s="12">
        <v>19.685</v>
      </c>
      <c r="K25" s="12"/>
      <c r="L25" s="12">
        <v>3.64</v>
      </c>
      <c r="M25" s="12"/>
      <c r="N25" s="12"/>
      <c r="O25" s="12"/>
      <c r="P25" s="12">
        <v>3.64</v>
      </c>
      <c r="Q25" s="12"/>
      <c r="R25" s="12"/>
      <c r="S25" s="12"/>
      <c r="T25" s="12"/>
      <c r="U25" s="12"/>
      <c r="V25" s="15" t="s">
        <v>58</v>
      </c>
      <c r="W25" s="12"/>
    </row>
    <row r="26" s="3" customFormat="1" ht="51" customHeight="1" spans="1:23">
      <c r="A26" s="12">
        <v>7</v>
      </c>
      <c r="B26" s="12" t="s">
        <v>68</v>
      </c>
      <c r="C26" s="12" t="s">
        <v>89</v>
      </c>
      <c r="D26" s="12" t="s">
        <v>90</v>
      </c>
      <c r="E26" s="12" t="s">
        <v>71</v>
      </c>
      <c r="F26" s="12">
        <v>2024</v>
      </c>
      <c r="G26" s="12" t="s">
        <v>29</v>
      </c>
      <c r="H26" s="12" t="s">
        <v>57</v>
      </c>
      <c r="I26" s="12">
        <v>11.25</v>
      </c>
      <c r="J26" s="12">
        <v>8.6005</v>
      </c>
      <c r="K26" s="12"/>
      <c r="L26" s="12">
        <v>2.6495</v>
      </c>
      <c r="M26" s="12"/>
      <c r="N26" s="12"/>
      <c r="O26" s="12"/>
      <c r="P26" s="12">
        <v>2.6495</v>
      </c>
      <c r="Q26" s="12"/>
      <c r="R26" s="12"/>
      <c r="S26" s="12"/>
      <c r="T26" s="12"/>
      <c r="U26" s="12"/>
      <c r="V26" s="15" t="s">
        <v>58</v>
      </c>
      <c r="W26" s="12"/>
    </row>
    <row r="27" s="3" customFormat="1" ht="31" customHeight="1" spans="1:23">
      <c r="A27" s="12" t="s">
        <v>43</v>
      </c>
      <c r="B27" s="12">
        <v>7</v>
      </c>
      <c r="C27" s="12"/>
      <c r="D27" s="12"/>
      <c r="E27" s="12"/>
      <c r="F27" s="12"/>
      <c r="G27" s="12"/>
      <c r="H27" s="12"/>
      <c r="I27" s="12">
        <f>SUM(I20:I26)</f>
        <v>717.905</v>
      </c>
      <c r="J27" s="12">
        <f t="shared" ref="J27:U27" si="1">SUM(J20:J26)</f>
        <v>670.5671</v>
      </c>
      <c r="K27" s="12">
        <f t="shared" si="1"/>
        <v>4.1438</v>
      </c>
      <c r="L27" s="12">
        <f t="shared" si="1"/>
        <v>43.1941</v>
      </c>
      <c r="M27" s="12">
        <f t="shared" si="1"/>
        <v>21.79</v>
      </c>
      <c r="N27" s="12"/>
      <c r="O27" s="12"/>
      <c r="P27" s="12">
        <f t="shared" si="1"/>
        <v>18.3841</v>
      </c>
      <c r="Q27" s="12"/>
      <c r="R27" s="12"/>
      <c r="S27" s="12"/>
      <c r="T27" s="12">
        <f t="shared" si="1"/>
        <v>3.02</v>
      </c>
      <c r="U27" s="12"/>
      <c r="V27" s="15"/>
      <c r="W27" s="12"/>
    </row>
    <row r="28" s="3" customFormat="1" ht="57" customHeight="1" spans="1:23">
      <c r="A28" s="12">
        <v>1</v>
      </c>
      <c r="B28" s="12" t="s">
        <v>91</v>
      </c>
      <c r="C28" s="12" t="s">
        <v>36</v>
      </c>
      <c r="D28" s="13" t="s">
        <v>92</v>
      </c>
      <c r="E28" s="12" t="s">
        <v>93</v>
      </c>
      <c r="F28" s="12">
        <v>2023</v>
      </c>
      <c r="G28" s="12" t="s">
        <v>29</v>
      </c>
      <c r="H28" s="12" t="s">
        <v>94</v>
      </c>
      <c r="I28" s="12">
        <v>234</v>
      </c>
      <c r="J28" s="12">
        <f>I28-L28</f>
        <v>230.88</v>
      </c>
      <c r="K28" s="13"/>
      <c r="L28" s="12">
        <v>3.12</v>
      </c>
      <c r="M28" s="12"/>
      <c r="N28" s="12"/>
      <c r="O28" s="12"/>
      <c r="P28" s="12"/>
      <c r="Q28" s="12"/>
      <c r="R28" s="12"/>
      <c r="S28" s="12">
        <v>3.12</v>
      </c>
      <c r="T28" s="14"/>
      <c r="U28" s="14"/>
      <c r="V28" s="12"/>
      <c r="W28" s="12" t="s">
        <v>95</v>
      </c>
    </row>
    <row r="29" s="3" customFormat="1" ht="42" customHeight="1" spans="1:23">
      <c r="A29" s="12">
        <v>2</v>
      </c>
      <c r="B29" s="12" t="s">
        <v>91</v>
      </c>
      <c r="C29" s="12" t="s">
        <v>36</v>
      </c>
      <c r="D29" s="13" t="s">
        <v>96</v>
      </c>
      <c r="E29" s="12" t="s">
        <v>93</v>
      </c>
      <c r="F29" s="12">
        <v>2023</v>
      </c>
      <c r="G29" s="12" t="s">
        <v>29</v>
      </c>
      <c r="H29" s="12" t="s">
        <v>97</v>
      </c>
      <c r="I29" s="14">
        <v>155.43</v>
      </c>
      <c r="J29" s="12">
        <v>154.97</v>
      </c>
      <c r="K29" s="12"/>
      <c r="L29" s="12">
        <v>0.46</v>
      </c>
      <c r="M29" s="12"/>
      <c r="N29" s="12"/>
      <c r="O29" s="12"/>
      <c r="P29" s="12"/>
      <c r="Q29" s="12"/>
      <c r="R29" s="12"/>
      <c r="S29" s="12"/>
      <c r="T29" s="14">
        <v>0.46</v>
      </c>
      <c r="U29" s="14"/>
      <c r="V29" s="12"/>
      <c r="W29" s="12"/>
    </row>
    <row r="30" s="3" customFormat="1" ht="42" customHeight="1" spans="1:23">
      <c r="A30" s="12">
        <v>3</v>
      </c>
      <c r="B30" s="12" t="s">
        <v>91</v>
      </c>
      <c r="C30" s="12" t="s">
        <v>98</v>
      </c>
      <c r="D30" s="12" t="s">
        <v>99</v>
      </c>
      <c r="E30" s="12" t="s">
        <v>93</v>
      </c>
      <c r="F30" s="12">
        <v>2023</v>
      </c>
      <c r="G30" s="12" t="s">
        <v>29</v>
      </c>
      <c r="H30" s="12" t="s">
        <v>100</v>
      </c>
      <c r="I30" s="14">
        <v>59</v>
      </c>
      <c r="J30" s="12">
        <v>58.1985</v>
      </c>
      <c r="K30" s="13"/>
      <c r="L30" s="12">
        <v>0.801499999999997</v>
      </c>
      <c r="M30" s="12">
        <v>0.801499999999997</v>
      </c>
      <c r="N30" s="12"/>
      <c r="O30" s="12"/>
      <c r="P30" s="12"/>
      <c r="Q30" s="12"/>
      <c r="R30" s="12"/>
      <c r="S30" s="12"/>
      <c r="T30" s="14"/>
      <c r="U30" s="14"/>
      <c r="V30" s="12"/>
      <c r="W30" s="12"/>
    </row>
    <row r="31" s="3" customFormat="1" ht="42" customHeight="1" spans="1:23">
      <c r="A31" s="12">
        <v>4</v>
      </c>
      <c r="B31" s="12" t="s">
        <v>91</v>
      </c>
      <c r="C31" s="12" t="s">
        <v>101</v>
      </c>
      <c r="D31" s="13" t="s">
        <v>102</v>
      </c>
      <c r="E31" s="12" t="s">
        <v>93</v>
      </c>
      <c r="F31" s="12">
        <v>2023</v>
      </c>
      <c r="G31" s="12" t="s">
        <v>29</v>
      </c>
      <c r="H31" s="12" t="s">
        <v>100</v>
      </c>
      <c r="I31" s="14">
        <v>57</v>
      </c>
      <c r="J31" s="12">
        <v>56.2212</v>
      </c>
      <c r="K31" s="14"/>
      <c r="L31" s="12">
        <v>0.778799999999997</v>
      </c>
      <c r="M31" s="12"/>
      <c r="N31" s="12"/>
      <c r="O31" s="12">
        <v>0.778799999999997</v>
      </c>
      <c r="P31" s="12"/>
      <c r="Q31" s="12"/>
      <c r="R31" s="14"/>
      <c r="S31" s="14"/>
      <c r="T31" s="14"/>
      <c r="U31" s="14"/>
      <c r="V31" s="12"/>
      <c r="W31" s="12"/>
    </row>
    <row r="32" s="3" customFormat="1" ht="42" customHeight="1" spans="1:23">
      <c r="A32" s="12">
        <v>5</v>
      </c>
      <c r="B32" s="12" t="s">
        <v>91</v>
      </c>
      <c r="C32" s="12" t="s">
        <v>103</v>
      </c>
      <c r="D32" s="13" t="s">
        <v>104</v>
      </c>
      <c r="E32" s="12" t="s">
        <v>93</v>
      </c>
      <c r="F32" s="12">
        <v>2023</v>
      </c>
      <c r="G32" s="12" t="s">
        <v>29</v>
      </c>
      <c r="H32" s="12" t="s">
        <v>100</v>
      </c>
      <c r="I32" s="14">
        <v>11</v>
      </c>
      <c r="J32" s="12">
        <v>10.9495</v>
      </c>
      <c r="K32" s="14"/>
      <c r="L32" s="12">
        <v>0.0504999999999995</v>
      </c>
      <c r="M32" s="12"/>
      <c r="N32" s="12"/>
      <c r="O32" s="12">
        <v>0.0504999999999995</v>
      </c>
      <c r="P32" s="12"/>
      <c r="Q32" s="12"/>
      <c r="R32" s="14"/>
      <c r="S32" s="14"/>
      <c r="T32" s="14"/>
      <c r="U32" s="14"/>
      <c r="V32" s="12"/>
      <c r="W32" s="12"/>
    </row>
    <row r="33" s="3" customFormat="1" ht="32" customHeight="1" spans="1:23">
      <c r="A33" s="12" t="s">
        <v>43</v>
      </c>
      <c r="B33" s="12">
        <v>5</v>
      </c>
      <c r="C33" s="12"/>
      <c r="D33" s="12"/>
      <c r="E33" s="12"/>
      <c r="F33" s="12"/>
      <c r="G33" s="12"/>
      <c r="H33" s="12"/>
      <c r="I33" s="12">
        <f>SUM(I28:I32)</f>
        <v>516.43</v>
      </c>
      <c r="J33" s="12">
        <f t="shared" ref="J33:V33" si="2">SUM(J28:J32)</f>
        <v>511.2192</v>
      </c>
      <c r="K33" s="12"/>
      <c r="L33" s="12">
        <f t="shared" si="2"/>
        <v>5.21079999999999</v>
      </c>
      <c r="M33" s="12">
        <f t="shared" si="2"/>
        <v>0.801499999999997</v>
      </c>
      <c r="N33" s="12"/>
      <c r="O33" s="12">
        <f t="shared" si="2"/>
        <v>0.829299999999997</v>
      </c>
      <c r="P33" s="12"/>
      <c r="Q33" s="12"/>
      <c r="R33" s="12"/>
      <c r="S33" s="12">
        <f t="shared" si="2"/>
        <v>3.12</v>
      </c>
      <c r="T33" s="12">
        <f t="shared" si="2"/>
        <v>0.46</v>
      </c>
      <c r="U33" s="12"/>
      <c r="V33" s="12"/>
      <c r="W33" s="12"/>
    </row>
    <row r="34" s="3" customFormat="1" ht="54" customHeight="1" spans="1:23">
      <c r="A34" s="12">
        <v>1</v>
      </c>
      <c r="B34" s="12" t="s">
        <v>105</v>
      </c>
      <c r="C34" s="12" t="s">
        <v>106</v>
      </c>
      <c r="D34" s="12" t="s">
        <v>107</v>
      </c>
      <c r="E34" s="12" t="s">
        <v>108</v>
      </c>
      <c r="F34" s="12">
        <v>2023</v>
      </c>
      <c r="G34" s="12" t="s">
        <v>29</v>
      </c>
      <c r="H34" s="12" t="s">
        <v>109</v>
      </c>
      <c r="I34" s="12">
        <v>390</v>
      </c>
      <c r="J34" s="12">
        <v>346.68</v>
      </c>
      <c r="K34" s="12">
        <v>10.770534</v>
      </c>
      <c r="L34" s="12">
        <v>32.549466</v>
      </c>
      <c r="M34" s="12"/>
      <c r="N34" s="12">
        <v>32.549466</v>
      </c>
      <c r="O34" s="12"/>
      <c r="P34" s="12"/>
      <c r="Q34" s="12"/>
      <c r="R34" s="12"/>
      <c r="S34" s="12"/>
      <c r="T34" s="12"/>
      <c r="U34" s="12"/>
      <c r="V34" s="15"/>
      <c r="W34" s="12" t="s">
        <v>110</v>
      </c>
    </row>
    <row r="35" s="3" customFormat="1" ht="47" customHeight="1" spans="1:23">
      <c r="A35" s="12">
        <v>2</v>
      </c>
      <c r="B35" s="12" t="s">
        <v>105</v>
      </c>
      <c r="C35" s="12" t="s">
        <v>111</v>
      </c>
      <c r="D35" s="12" t="s">
        <v>112</v>
      </c>
      <c r="E35" s="12" t="s">
        <v>108</v>
      </c>
      <c r="F35" s="12">
        <v>2023</v>
      </c>
      <c r="G35" s="12" t="s">
        <v>29</v>
      </c>
      <c r="H35" s="12" t="s">
        <v>83</v>
      </c>
      <c r="I35" s="12">
        <v>80</v>
      </c>
      <c r="J35" s="12">
        <v>79.346985</v>
      </c>
      <c r="K35" s="12"/>
      <c r="L35" s="12">
        <v>0.653014999999996</v>
      </c>
      <c r="M35" s="12"/>
      <c r="N35" s="12"/>
      <c r="O35" s="12"/>
      <c r="P35" s="12">
        <v>0.653014999999996</v>
      </c>
      <c r="Q35" s="12"/>
      <c r="R35" s="12"/>
      <c r="S35" s="12"/>
      <c r="T35" s="12"/>
      <c r="U35" s="12"/>
      <c r="V35" s="15"/>
      <c r="W35" s="12"/>
    </row>
    <row r="36" s="3" customFormat="1" ht="47" customHeight="1" spans="1:23">
      <c r="A36" s="12">
        <v>3</v>
      </c>
      <c r="B36" s="12" t="s">
        <v>105</v>
      </c>
      <c r="C36" s="12" t="s">
        <v>111</v>
      </c>
      <c r="D36" s="12" t="s">
        <v>113</v>
      </c>
      <c r="E36" s="12" t="s">
        <v>108</v>
      </c>
      <c r="F36" s="12">
        <v>2023</v>
      </c>
      <c r="G36" s="12" t="s">
        <v>29</v>
      </c>
      <c r="H36" s="12" t="s">
        <v>83</v>
      </c>
      <c r="I36" s="12">
        <v>70</v>
      </c>
      <c r="J36" s="12">
        <v>69.571773</v>
      </c>
      <c r="K36" s="12"/>
      <c r="L36" s="12">
        <v>0.428227000000007</v>
      </c>
      <c r="M36" s="12"/>
      <c r="N36" s="12"/>
      <c r="O36" s="12"/>
      <c r="P36" s="12">
        <v>0.428227000000007</v>
      </c>
      <c r="Q36" s="12"/>
      <c r="R36" s="12"/>
      <c r="S36" s="12"/>
      <c r="T36" s="12"/>
      <c r="U36" s="12"/>
      <c r="V36" s="15"/>
      <c r="W36" s="12"/>
    </row>
    <row r="37" s="3" customFormat="1" ht="47" customHeight="1" spans="1:23">
      <c r="A37" s="12">
        <v>4</v>
      </c>
      <c r="B37" s="12" t="s">
        <v>105</v>
      </c>
      <c r="C37" s="12" t="s">
        <v>105</v>
      </c>
      <c r="D37" s="12" t="s">
        <v>114</v>
      </c>
      <c r="E37" s="12" t="s">
        <v>108</v>
      </c>
      <c r="F37" s="12">
        <v>2023</v>
      </c>
      <c r="G37" s="12" t="s">
        <v>29</v>
      </c>
      <c r="H37" s="12" t="s">
        <v>94</v>
      </c>
      <c r="I37" s="12">
        <v>151.32</v>
      </c>
      <c r="J37" s="12">
        <v>150.72</v>
      </c>
      <c r="K37" s="12"/>
      <c r="L37" s="12">
        <v>0.599999999999994</v>
      </c>
      <c r="M37" s="12"/>
      <c r="N37" s="12"/>
      <c r="O37" s="12"/>
      <c r="P37" s="12"/>
      <c r="Q37" s="12"/>
      <c r="R37" s="12"/>
      <c r="S37" s="12"/>
      <c r="T37" s="12">
        <v>0.6</v>
      </c>
      <c r="U37" s="12"/>
      <c r="V37" s="15"/>
      <c r="W37" s="12"/>
    </row>
    <row r="38" s="3" customFormat="1" ht="27" customHeight="1" spans="1:23">
      <c r="A38" s="12" t="s">
        <v>43</v>
      </c>
      <c r="B38" s="12">
        <v>4</v>
      </c>
      <c r="C38" s="12"/>
      <c r="D38" s="12"/>
      <c r="E38" s="12"/>
      <c r="F38" s="12"/>
      <c r="G38" s="12"/>
      <c r="H38" s="12"/>
      <c r="I38" s="12">
        <f>SUM(I34:I37)</f>
        <v>691.32</v>
      </c>
      <c r="J38" s="12">
        <f t="shared" ref="J38:U38" si="3">SUM(J34:J37)</f>
        <v>646.318758</v>
      </c>
      <c r="K38" s="12">
        <f t="shared" si="3"/>
        <v>10.770534</v>
      </c>
      <c r="L38" s="12">
        <f t="shared" si="3"/>
        <v>34.230708</v>
      </c>
      <c r="M38" s="12"/>
      <c r="N38" s="12">
        <f t="shared" si="3"/>
        <v>32.549466</v>
      </c>
      <c r="O38" s="12"/>
      <c r="P38" s="12">
        <f t="shared" si="3"/>
        <v>1.081242</v>
      </c>
      <c r="Q38" s="12"/>
      <c r="R38" s="12"/>
      <c r="S38" s="12"/>
      <c r="T38" s="12">
        <f t="shared" si="3"/>
        <v>0.6</v>
      </c>
      <c r="U38" s="12"/>
      <c r="V38" s="15"/>
      <c r="W38" s="12"/>
    </row>
    <row r="39" s="3" customFormat="1" ht="47" customHeight="1" spans="1:23">
      <c r="A39" s="14">
        <v>1</v>
      </c>
      <c r="B39" s="12" t="s">
        <v>115</v>
      </c>
      <c r="C39" s="12" t="s">
        <v>116</v>
      </c>
      <c r="D39" s="13" t="s">
        <v>117</v>
      </c>
      <c r="E39" s="12" t="s">
        <v>118</v>
      </c>
      <c r="F39" s="12">
        <v>2023</v>
      </c>
      <c r="G39" s="12" t="s">
        <v>29</v>
      </c>
      <c r="H39" s="12" t="s">
        <v>100</v>
      </c>
      <c r="I39" s="14">
        <v>57.5</v>
      </c>
      <c r="J39" s="12">
        <v>57.1334</v>
      </c>
      <c r="K39" s="12"/>
      <c r="L39" s="12">
        <v>0.366599999999998</v>
      </c>
      <c r="M39" s="12"/>
      <c r="N39" s="12"/>
      <c r="O39" s="12">
        <v>0.366599999999998</v>
      </c>
      <c r="P39" s="12"/>
      <c r="Q39" s="12"/>
      <c r="R39" s="12"/>
      <c r="S39" s="12"/>
      <c r="T39" s="14"/>
      <c r="U39" s="12"/>
      <c r="V39" s="12"/>
      <c r="W39" s="12"/>
    </row>
    <row r="40" s="3" customFormat="1" ht="47" customHeight="1" spans="1:23">
      <c r="A40" s="14">
        <v>2</v>
      </c>
      <c r="B40" s="12" t="s">
        <v>115</v>
      </c>
      <c r="C40" s="12" t="s">
        <v>119</v>
      </c>
      <c r="D40" s="13" t="s">
        <v>120</v>
      </c>
      <c r="E40" s="12" t="s">
        <v>118</v>
      </c>
      <c r="F40" s="12">
        <v>2023</v>
      </c>
      <c r="G40" s="12" t="s">
        <v>29</v>
      </c>
      <c r="H40" s="12" t="s">
        <v>100</v>
      </c>
      <c r="I40" s="14">
        <v>57</v>
      </c>
      <c r="J40" s="12">
        <v>56.5123</v>
      </c>
      <c r="K40" s="13"/>
      <c r="L40" s="12">
        <v>0.487699999999997</v>
      </c>
      <c r="M40" s="12"/>
      <c r="N40" s="12"/>
      <c r="O40" s="12"/>
      <c r="P40" s="12"/>
      <c r="Q40" s="12"/>
      <c r="R40" s="13">
        <v>0.4877</v>
      </c>
      <c r="S40" s="12"/>
      <c r="T40" s="14"/>
      <c r="U40" s="14"/>
      <c r="V40" s="12"/>
      <c r="W40" s="12"/>
    </row>
    <row r="41" s="3" customFormat="1" ht="47" customHeight="1" spans="1:23">
      <c r="A41" s="14">
        <v>3</v>
      </c>
      <c r="B41" s="12" t="s">
        <v>115</v>
      </c>
      <c r="C41" s="12" t="s">
        <v>121</v>
      </c>
      <c r="D41" s="13" t="s">
        <v>122</v>
      </c>
      <c r="E41" s="12" t="s">
        <v>118</v>
      </c>
      <c r="F41" s="12">
        <v>2023</v>
      </c>
      <c r="G41" s="12" t="s">
        <v>29</v>
      </c>
      <c r="H41" s="12" t="s">
        <v>100</v>
      </c>
      <c r="I41" s="14">
        <v>59.5</v>
      </c>
      <c r="J41" s="12">
        <v>59.1062</v>
      </c>
      <c r="K41" s="12"/>
      <c r="L41" s="12">
        <v>0.393799999999999</v>
      </c>
      <c r="M41" s="12"/>
      <c r="N41" s="12"/>
      <c r="O41" s="12"/>
      <c r="P41" s="12"/>
      <c r="Q41" s="12"/>
      <c r="R41" s="13">
        <v>0.393799999999999</v>
      </c>
      <c r="S41" s="12"/>
      <c r="T41" s="14"/>
      <c r="U41" s="14"/>
      <c r="V41" s="12"/>
      <c r="W41" s="12"/>
    </row>
    <row r="42" s="3" customFormat="1" ht="47" customHeight="1" spans="1:23">
      <c r="A42" s="14">
        <v>4</v>
      </c>
      <c r="B42" s="12" t="s">
        <v>115</v>
      </c>
      <c r="C42" s="12" t="s">
        <v>121</v>
      </c>
      <c r="D42" s="13" t="s">
        <v>123</v>
      </c>
      <c r="E42" s="12" t="s">
        <v>118</v>
      </c>
      <c r="F42" s="12">
        <v>2024</v>
      </c>
      <c r="G42" s="12" t="s">
        <v>29</v>
      </c>
      <c r="H42" s="12" t="s">
        <v>53</v>
      </c>
      <c r="I42" s="14">
        <v>50</v>
      </c>
      <c r="J42" s="12">
        <v>49.9351</v>
      </c>
      <c r="K42" s="13"/>
      <c r="L42" s="12">
        <v>0.0649000000000015</v>
      </c>
      <c r="M42" s="12">
        <v>0.0649000000000015</v>
      </c>
      <c r="N42" s="12"/>
      <c r="O42" s="12"/>
      <c r="P42" s="12"/>
      <c r="Q42" s="12"/>
      <c r="R42" s="12"/>
      <c r="S42" s="12"/>
      <c r="T42" s="14"/>
      <c r="U42" s="14"/>
      <c r="V42" s="15" t="s">
        <v>124</v>
      </c>
      <c r="W42" s="12"/>
    </row>
    <row r="43" s="3" customFormat="1" ht="47" customHeight="1" spans="1:23">
      <c r="A43" s="14">
        <v>5</v>
      </c>
      <c r="B43" s="12" t="s">
        <v>115</v>
      </c>
      <c r="C43" s="12" t="s">
        <v>121</v>
      </c>
      <c r="D43" s="13" t="s">
        <v>125</v>
      </c>
      <c r="E43" s="12" t="s">
        <v>118</v>
      </c>
      <c r="F43" s="12">
        <v>2024</v>
      </c>
      <c r="G43" s="12" t="s">
        <v>29</v>
      </c>
      <c r="H43" s="12" t="s">
        <v>53</v>
      </c>
      <c r="I43" s="14">
        <v>20</v>
      </c>
      <c r="J43" s="12">
        <v>19.781</v>
      </c>
      <c r="K43" s="14"/>
      <c r="L43" s="12">
        <v>0.219000000000001</v>
      </c>
      <c r="M43" s="12">
        <v>0.219000000000001</v>
      </c>
      <c r="N43" s="12"/>
      <c r="O43" s="12"/>
      <c r="P43" s="12"/>
      <c r="Q43" s="12"/>
      <c r="R43" s="14"/>
      <c r="S43" s="14"/>
      <c r="T43" s="14"/>
      <c r="U43" s="14"/>
      <c r="V43" s="15" t="s">
        <v>124</v>
      </c>
      <c r="W43" s="12"/>
    </row>
    <row r="44" s="3" customFormat="1" ht="47" customHeight="1" spans="1:23">
      <c r="A44" s="14">
        <v>6</v>
      </c>
      <c r="B44" s="12" t="s">
        <v>115</v>
      </c>
      <c r="C44" s="12" t="s">
        <v>121</v>
      </c>
      <c r="D44" s="13" t="s">
        <v>126</v>
      </c>
      <c r="E44" s="12" t="s">
        <v>118</v>
      </c>
      <c r="F44" s="12">
        <v>2024</v>
      </c>
      <c r="G44" s="12" t="s">
        <v>29</v>
      </c>
      <c r="H44" s="12" t="s">
        <v>53</v>
      </c>
      <c r="I44" s="14">
        <v>50</v>
      </c>
      <c r="J44" s="12">
        <v>49.8</v>
      </c>
      <c r="K44" s="14"/>
      <c r="L44" s="12">
        <v>0.200000000000003</v>
      </c>
      <c r="M44" s="12">
        <v>0.200000000000003</v>
      </c>
      <c r="N44" s="12"/>
      <c r="O44" s="12"/>
      <c r="P44" s="12"/>
      <c r="Q44" s="12"/>
      <c r="R44" s="14"/>
      <c r="S44" s="14"/>
      <c r="T44" s="14"/>
      <c r="U44" s="14"/>
      <c r="V44" s="15" t="s">
        <v>124</v>
      </c>
      <c r="W44" s="12"/>
    </row>
    <row r="45" s="3" customFormat="1" ht="33" customHeight="1" spans="1:23">
      <c r="A45" s="12" t="s">
        <v>43</v>
      </c>
      <c r="B45" s="12">
        <v>6</v>
      </c>
      <c r="C45" s="12"/>
      <c r="D45" s="13"/>
      <c r="E45" s="12"/>
      <c r="F45" s="12"/>
      <c r="G45" s="12"/>
      <c r="H45" s="12"/>
      <c r="I45" s="14">
        <f>SUM(I39:I44)</f>
        <v>294</v>
      </c>
      <c r="J45" s="14">
        <f>SUM(J39:J44)</f>
        <v>292.268</v>
      </c>
      <c r="K45" s="14"/>
      <c r="L45" s="14">
        <f>SUM(L39:L44)</f>
        <v>1.732</v>
      </c>
      <c r="M45" s="14">
        <f>SUM(M39:M44)</f>
        <v>0.483900000000005</v>
      </c>
      <c r="N45" s="14"/>
      <c r="O45" s="14">
        <f>SUM(O39:O44)</f>
        <v>0.366599999999998</v>
      </c>
      <c r="P45" s="14"/>
      <c r="Q45" s="14"/>
      <c r="R45" s="14">
        <f>SUM(R39:R44)</f>
        <v>0.881499999999999</v>
      </c>
      <c r="S45" s="14"/>
      <c r="T45" s="14"/>
      <c r="U45" s="14"/>
      <c r="V45" s="12"/>
      <c r="W45" s="12"/>
    </row>
    <row r="46" s="3" customFormat="1" ht="51" customHeight="1" spans="1:23">
      <c r="A46" s="12">
        <v>1</v>
      </c>
      <c r="B46" s="12" t="s">
        <v>127</v>
      </c>
      <c r="C46" s="12" t="s">
        <v>128</v>
      </c>
      <c r="D46" s="13" t="s">
        <v>129</v>
      </c>
      <c r="E46" s="12" t="s">
        <v>130</v>
      </c>
      <c r="F46" s="12">
        <v>2023</v>
      </c>
      <c r="G46" s="12" t="s">
        <v>29</v>
      </c>
      <c r="H46" s="12" t="s">
        <v>83</v>
      </c>
      <c r="I46" s="14">
        <v>75</v>
      </c>
      <c r="J46" s="14">
        <v>69.758464</v>
      </c>
      <c r="K46" s="14"/>
      <c r="L46" s="14">
        <v>5.241536</v>
      </c>
      <c r="M46" s="14"/>
      <c r="N46" s="14"/>
      <c r="O46" s="14">
        <v>5.241536</v>
      </c>
      <c r="P46" s="14"/>
      <c r="Q46" s="14"/>
      <c r="R46" s="14"/>
      <c r="S46" s="14"/>
      <c r="T46" s="14"/>
      <c r="U46" s="14"/>
      <c r="V46" s="12"/>
      <c r="W46" s="12" t="s">
        <v>131</v>
      </c>
    </row>
    <row r="47" s="3" customFormat="1" ht="43" customHeight="1" spans="1:23">
      <c r="A47" s="12">
        <v>2</v>
      </c>
      <c r="B47" s="12" t="s">
        <v>127</v>
      </c>
      <c r="C47" s="13" t="s">
        <v>132</v>
      </c>
      <c r="D47" s="12" t="s">
        <v>133</v>
      </c>
      <c r="E47" s="12" t="s">
        <v>130</v>
      </c>
      <c r="F47" s="13">
        <v>2024</v>
      </c>
      <c r="G47" s="12" t="s">
        <v>29</v>
      </c>
      <c r="H47" s="15" t="s">
        <v>53</v>
      </c>
      <c r="I47" s="12">
        <v>100</v>
      </c>
      <c r="J47" s="12">
        <v>99.304506</v>
      </c>
      <c r="K47" s="15"/>
      <c r="L47" s="12">
        <v>0.695494</v>
      </c>
      <c r="M47" s="12"/>
      <c r="N47" s="12">
        <v>0.695494</v>
      </c>
      <c r="O47" s="14"/>
      <c r="P47" s="12"/>
      <c r="Q47" s="12"/>
      <c r="R47" s="12"/>
      <c r="S47" s="12"/>
      <c r="T47" s="12"/>
      <c r="U47" s="12"/>
      <c r="V47" s="15" t="s">
        <v>54</v>
      </c>
      <c r="W47" s="12"/>
    </row>
    <row r="48" s="3" customFormat="1" ht="43" customHeight="1" spans="1:23">
      <c r="A48" s="12">
        <v>3</v>
      </c>
      <c r="B48" s="12" t="s">
        <v>127</v>
      </c>
      <c r="C48" s="13" t="s">
        <v>134</v>
      </c>
      <c r="D48" s="12" t="s">
        <v>135</v>
      </c>
      <c r="E48" s="12" t="s">
        <v>130</v>
      </c>
      <c r="F48" s="13">
        <v>2024</v>
      </c>
      <c r="G48" s="12" t="s">
        <v>29</v>
      </c>
      <c r="H48" s="15" t="s">
        <v>57</v>
      </c>
      <c r="I48" s="12">
        <v>26.5</v>
      </c>
      <c r="J48" s="12">
        <v>23.5425</v>
      </c>
      <c r="K48" s="15"/>
      <c r="L48" s="12">
        <v>2.9575</v>
      </c>
      <c r="M48" s="12"/>
      <c r="N48" s="12"/>
      <c r="O48" s="14"/>
      <c r="P48" s="12">
        <v>2.9575</v>
      </c>
      <c r="Q48" s="12"/>
      <c r="R48" s="12"/>
      <c r="S48" s="12"/>
      <c r="T48" s="12"/>
      <c r="U48" s="12"/>
      <c r="V48" s="15" t="s">
        <v>58</v>
      </c>
      <c r="W48" s="12"/>
    </row>
    <row r="49" s="3" customFormat="1" ht="43" customHeight="1" spans="1:23">
      <c r="A49" s="12">
        <v>4</v>
      </c>
      <c r="B49" s="12" t="s">
        <v>127</v>
      </c>
      <c r="C49" s="13" t="s">
        <v>136</v>
      </c>
      <c r="D49" s="13" t="s">
        <v>137</v>
      </c>
      <c r="E49" s="12" t="s">
        <v>130</v>
      </c>
      <c r="F49" s="13">
        <v>2024</v>
      </c>
      <c r="G49" s="12" t="s">
        <v>29</v>
      </c>
      <c r="H49" s="15" t="s">
        <v>57</v>
      </c>
      <c r="I49" s="14">
        <v>7.5</v>
      </c>
      <c r="J49" s="12">
        <v>7.015</v>
      </c>
      <c r="K49" s="12"/>
      <c r="L49" s="12">
        <v>0.485</v>
      </c>
      <c r="M49" s="12"/>
      <c r="N49" s="12"/>
      <c r="O49" s="12"/>
      <c r="P49" s="12">
        <v>0.485</v>
      </c>
      <c r="Q49" s="12"/>
      <c r="R49" s="12"/>
      <c r="S49" s="12"/>
      <c r="T49" s="14"/>
      <c r="U49" s="12"/>
      <c r="V49" s="15" t="s">
        <v>58</v>
      </c>
      <c r="W49" s="12"/>
    </row>
    <row r="50" s="3" customFormat="1" ht="43" customHeight="1" spans="1:23">
      <c r="A50" s="12">
        <v>5</v>
      </c>
      <c r="B50" s="12" t="s">
        <v>127</v>
      </c>
      <c r="C50" s="13" t="s">
        <v>138</v>
      </c>
      <c r="D50" s="13" t="s">
        <v>139</v>
      </c>
      <c r="E50" s="12" t="s">
        <v>130</v>
      </c>
      <c r="F50" s="13">
        <v>2024</v>
      </c>
      <c r="G50" s="12" t="s">
        <v>29</v>
      </c>
      <c r="H50" s="15" t="s">
        <v>57</v>
      </c>
      <c r="I50" s="14">
        <v>2.75</v>
      </c>
      <c r="J50" s="12">
        <v>0.649</v>
      </c>
      <c r="K50" s="13"/>
      <c r="L50" s="12">
        <v>2.101</v>
      </c>
      <c r="M50" s="12"/>
      <c r="N50" s="12"/>
      <c r="O50" s="12"/>
      <c r="P50" s="12">
        <v>2.101</v>
      </c>
      <c r="Q50" s="12"/>
      <c r="R50" s="12"/>
      <c r="S50" s="12"/>
      <c r="T50" s="14"/>
      <c r="U50" s="14"/>
      <c r="V50" s="15" t="s">
        <v>58</v>
      </c>
      <c r="W50" s="12"/>
    </row>
    <row r="51" s="3" customFormat="1" ht="43" customHeight="1" spans="1:23">
      <c r="A51" s="12">
        <v>6</v>
      </c>
      <c r="B51" s="12" t="s">
        <v>127</v>
      </c>
      <c r="C51" s="13" t="s">
        <v>136</v>
      </c>
      <c r="D51" s="13" t="s">
        <v>140</v>
      </c>
      <c r="E51" s="12" t="s">
        <v>130</v>
      </c>
      <c r="F51" s="13">
        <v>2024</v>
      </c>
      <c r="G51" s="12" t="s">
        <v>29</v>
      </c>
      <c r="H51" s="15" t="s">
        <v>57</v>
      </c>
      <c r="I51" s="14">
        <v>55</v>
      </c>
      <c r="J51" s="12">
        <v>54.7225</v>
      </c>
      <c r="K51" s="12"/>
      <c r="L51" s="12">
        <v>0.2775</v>
      </c>
      <c r="M51" s="12"/>
      <c r="N51" s="12"/>
      <c r="O51" s="12"/>
      <c r="P51" s="12">
        <v>0.2775</v>
      </c>
      <c r="Q51" s="12"/>
      <c r="R51" s="12"/>
      <c r="S51" s="12"/>
      <c r="T51" s="14"/>
      <c r="U51" s="14"/>
      <c r="V51" s="15" t="s">
        <v>58</v>
      </c>
      <c r="W51" s="12"/>
    </row>
    <row r="52" s="3" customFormat="1" ht="43" customHeight="1" spans="1:23">
      <c r="A52" s="12">
        <v>7</v>
      </c>
      <c r="B52" s="12" t="s">
        <v>127</v>
      </c>
      <c r="C52" s="13" t="s">
        <v>141</v>
      </c>
      <c r="D52" s="13" t="s">
        <v>142</v>
      </c>
      <c r="E52" s="12" t="s">
        <v>130</v>
      </c>
      <c r="F52" s="13">
        <v>2024</v>
      </c>
      <c r="G52" s="12" t="s">
        <v>29</v>
      </c>
      <c r="H52" s="15" t="s">
        <v>57</v>
      </c>
      <c r="I52" s="14">
        <v>52</v>
      </c>
      <c r="J52" s="12">
        <v>51.895</v>
      </c>
      <c r="K52" s="13"/>
      <c r="L52" s="12">
        <v>0.105</v>
      </c>
      <c r="M52" s="12"/>
      <c r="N52" s="12"/>
      <c r="O52" s="12"/>
      <c r="P52" s="12">
        <v>0.105</v>
      </c>
      <c r="Q52" s="12"/>
      <c r="R52" s="12"/>
      <c r="S52" s="12"/>
      <c r="T52" s="14"/>
      <c r="U52" s="14"/>
      <c r="V52" s="15" t="s">
        <v>58</v>
      </c>
      <c r="W52" s="12"/>
    </row>
    <row r="53" s="3" customFormat="1" ht="43" customHeight="1" spans="1:23">
      <c r="A53" s="12">
        <v>8</v>
      </c>
      <c r="B53" s="12" t="s">
        <v>127</v>
      </c>
      <c r="C53" s="13" t="s">
        <v>143</v>
      </c>
      <c r="D53" s="13" t="s">
        <v>144</v>
      </c>
      <c r="E53" s="12" t="s">
        <v>130</v>
      </c>
      <c r="F53" s="13">
        <v>2024</v>
      </c>
      <c r="G53" s="12" t="s">
        <v>29</v>
      </c>
      <c r="H53" s="15" t="s">
        <v>57</v>
      </c>
      <c r="I53" s="14">
        <v>15</v>
      </c>
      <c r="J53" s="12">
        <v>3.96</v>
      </c>
      <c r="K53" s="13"/>
      <c r="L53" s="12">
        <v>11.04</v>
      </c>
      <c r="M53" s="12"/>
      <c r="N53" s="12"/>
      <c r="O53" s="12"/>
      <c r="P53" s="12">
        <v>11.04</v>
      </c>
      <c r="Q53" s="12"/>
      <c r="R53" s="12"/>
      <c r="S53" s="12"/>
      <c r="T53" s="14"/>
      <c r="U53" s="14"/>
      <c r="V53" s="15" t="s">
        <v>58</v>
      </c>
      <c r="W53" s="12"/>
    </row>
    <row r="54" s="3" customFormat="1" ht="30" customHeight="1" spans="1:23">
      <c r="A54" s="12" t="s">
        <v>43</v>
      </c>
      <c r="B54" s="12">
        <v>8</v>
      </c>
      <c r="C54" s="12"/>
      <c r="D54" s="13"/>
      <c r="E54" s="12"/>
      <c r="F54" s="12"/>
      <c r="G54" s="12"/>
      <c r="H54" s="12"/>
      <c r="I54" s="14">
        <f>SUM(I46:I53)</f>
        <v>333.75</v>
      </c>
      <c r="J54" s="14">
        <f>SUM(J46:J53)</f>
        <v>310.84697</v>
      </c>
      <c r="K54" s="14"/>
      <c r="L54" s="14">
        <f>SUM(L46:L53)</f>
        <v>22.90303</v>
      </c>
      <c r="M54" s="14"/>
      <c r="N54" s="14">
        <f>SUM(N46:N53)</f>
        <v>0.695494</v>
      </c>
      <c r="O54" s="14">
        <f>SUM(O46:O53)</f>
        <v>5.241536</v>
      </c>
      <c r="P54" s="14">
        <f>SUM(P46:P53)</f>
        <v>16.966</v>
      </c>
      <c r="Q54" s="14"/>
      <c r="R54" s="14"/>
      <c r="S54" s="14"/>
      <c r="T54" s="14"/>
      <c r="U54" s="14"/>
      <c r="V54" s="14"/>
      <c r="W54" s="12"/>
    </row>
    <row r="55" s="3" customFormat="1" ht="47" customHeight="1" spans="1:23">
      <c r="A55" s="12">
        <v>1</v>
      </c>
      <c r="B55" s="13" t="s">
        <v>145</v>
      </c>
      <c r="C55" s="12" t="s">
        <v>36</v>
      </c>
      <c r="D55" s="13" t="s">
        <v>146</v>
      </c>
      <c r="E55" s="12" t="s">
        <v>147</v>
      </c>
      <c r="F55" s="12">
        <v>2023</v>
      </c>
      <c r="G55" s="14" t="s">
        <v>29</v>
      </c>
      <c r="H55" s="12" t="s">
        <v>148</v>
      </c>
      <c r="I55" s="12">
        <v>81.74</v>
      </c>
      <c r="J55" s="12">
        <v>81.71</v>
      </c>
      <c r="K55" s="12"/>
      <c r="L55" s="4">
        <v>0.03</v>
      </c>
      <c r="M55" s="12"/>
      <c r="N55" s="14"/>
      <c r="O55" s="12"/>
      <c r="P55" s="12"/>
      <c r="Q55" s="12"/>
      <c r="R55" s="14"/>
      <c r="S55" s="14"/>
      <c r="T55" s="14">
        <v>0.03</v>
      </c>
      <c r="U55" s="14"/>
      <c r="V55" s="12"/>
      <c r="W55" s="12"/>
    </row>
    <row r="56" s="3" customFormat="1" ht="48" customHeight="1" spans="1:23">
      <c r="A56" s="12">
        <v>2</v>
      </c>
      <c r="B56" s="13" t="s">
        <v>145</v>
      </c>
      <c r="C56" s="12" t="s">
        <v>149</v>
      </c>
      <c r="D56" s="12" t="s">
        <v>150</v>
      </c>
      <c r="E56" s="12" t="s">
        <v>147</v>
      </c>
      <c r="F56" s="12">
        <v>2024</v>
      </c>
      <c r="G56" s="14" t="s">
        <v>29</v>
      </c>
      <c r="H56" s="12" t="s">
        <v>151</v>
      </c>
      <c r="I56" s="12">
        <v>50</v>
      </c>
      <c r="J56" s="12">
        <f t="shared" ref="J56:J69" si="4">I56-K56-L56</f>
        <v>47.9215</v>
      </c>
      <c r="K56" s="12">
        <v>1.482137</v>
      </c>
      <c r="L56" s="13">
        <v>0.596363</v>
      </c>
      <c r="M56" s="12">
        <v>0.596363</v>
      </c>
      <c r="N56" s="14"/>
      <c r="O56" s="12"/>
      <c r="P56" s="12"/>
      <c r="Q56" s="12"/>
      <c r="R56" s="14"/>
      <c r="S56" s="14"/>
      <c r="T56" s="14"/>
      <c r="U56" s="12"/>
      <c r="V56" s="15" t="s">
        <v>124</v>
      </c>
      <c r="W56" s="12" t="s">
        <v>152</v>
      </c>
    </row>
    <row r="57" s="3" customFormat="1" ht="39" customHeight="1" spans="1:23">
      <c r="A57" s="12">
        <v>3</v>
      </c>
      <c r="B57" s="13" t="s">
        <v>145</v>
      </c>
      <c r="C57" s="12" t="s">
        <v>149</v>
      </c>
      <c r="D57" s="13" t="s">
        <v>153</v>
      </c>
      <c r="E57" s="12" t="s">
        <v>147</v>
      </c>
      <c r="F57" s="12">
        <v>2024</v>
      </c>
      <c r="G57" s="14" t="s">
        <v>29</v>
      </c>
      <c r="H57" s="12" t="s">
        <v>151</v>
      </c>
      <c r="I57" s="12">
        <v>50</v>
      </c>
      <c r="J57" s="12">
        <f t="shared" si="4"/>
        <v>47.780356</v>
      </c>
      <c r="K57" s="12">
        <v>1.478</v>
      </c>
      <c r="L57" s="13">
        <v>0.741644</v>
      </c>
      <c r="M57" s="12">
        <v>0.741644</v>
      </c>
      <c r="N57" s="14"/>
      <c r="O57" s="12"/>
      <c r="P57" s="12"/>
      <c r="Q57" s="12"/>
      <c r="R57" s="14"/>
      <c r="S57" s="14"/>
      <c r="T57" s="14"/>
      <c r="U57" s="13"/>
      <c r="V57" s="15" t="s">
        <v>124</v>
      </c>
      <c r="W57" s="12"/>
    </row>
    <row r="58" s="3" customFormat="1" ht="32" customHeight="1" spans="1:23">
      <c r="A58" s="12">
        <v>4</v>
      </c>
      <c r="B58" s="13" t="s">
        <v>145</v>
      </c>
      <c r="C58" s="12" t="s">
        <v>154</v>
      </c>
      <c r="D58" s="13" t="s">
        <v>155</v>
      </c>
      <c r="E58" s="12" t="s">
        <v>147</v>
      </c>
      <c r="F58" s="12">
        <v>2024</v>
      </c>
      <c r="G58" s="14" t="s">
        <v>29</v>
      </c>
      <c r="H58" s="12" t="s">
        <v>151</v>
      </c>
      <c r="I58" s="12">
        <v>40</v>
      </c>
      <c r="J58" s="12">
        <f t="shared" si="4"/>
        <v>38.13</v>
      </c>
      <c r="K58" s="12">
        <v>1.179227</v>
      </c>
      <c r="L58" s="13">
        <v>0.690773</v>
      </c>
      <c r="M58" s="12">
        <v>0.690773</v>
      </c>
      <c r="N58" s="14"/>
      <c r="O58" s="12"/>
      <c r="P58" s="12"/>
      <c r="Q58" s="12"/>
      <c r="R58" s="14"/>
      <c r="S58" s="14"/>
      <c r="T58" s="14"/>
      <c r="U58" s="13"/>
      <c r="V58" s="15" t="s">
        <v>124</v>
      </c>
      <c r="W58" s="12"/>
    </row>
    <row r="59" s="3" customFormat="1" ht="45" customHeight="1" spans="1:23">
      <c r="A59" s="12">
        <v>5</v>
      </c>
      <c r="B59" s="13" t="s">
        <v>145</v>
      </c>
      <c r="C59" s="12" t="s">
        <v>156</v>
      </c>
      <c r="D59" s="13" t="s">
        <v>157</v>
      </c>
      <c r="E59" s="12" t="s">
        <v>147</v>
      </c>
      <c r="F59" s="12">
        <v>2024</v>
      </c>
      <c r="G59" s="12" t="s">
        <v>29</v>
      </c>
      <c r="H59" s="12" t="s">
        <v>151</v>
      </c>
      <c r="I59" s="12">
        <v>91</v>
      </c>
      <c r="J59" s="12">
        <f t="shared" si="4"/>
        <v>82.3845</v>
      </c>
      <c r="K59" s="12">
        <v>4.336</v>
      </c>
      <c r="L59" s="13">
        <v>4.2795</v>
      </c>
      <c r="M59" s="13"/>
      <c r="N59" s="13">
        <v>4.2795</v>
      </c>
      <c r="O59" s="12"/>
      <c r="P59" s="12"/>
      <c r="Q59" s="12"/>
      <c r="R59" s="14"/>
      <c r="S59" s="14"/>
      <c r="T59" s="14"/>
      <c r="U59" s="13"/>
      <c r="V59" s="15" t="s">
        <v>158</v>
      </c>
      <c r="W59" s="12"/>
    </row>
    <row r="60" s="3" customFormat="1" ht="49" customHeight="1" spans="1:23">
      <c r="A60" s="12">
        <v>6</v>
      </c>
      <c r="B60" s="13" t="s">
        <v>145</v>
      </c>
      <c r="C60" s="12" t="s">
        <v>159</v>
      </c>
      <c r="D60" s="12" t="s">
        <v>160</v>
      </c>
      <c r="E60" s="12" t="s">
        <v>147</v>
      </c>
      <c r="F60" s="12">
        <v>2024</v>
      </c>
      <c r="G60" s="12" t="s">
        <v>29</v>
      </c>
      <c r="H60" s="12" t="s">
        <v>151</v>
      </c>
      <c r="I60" s="12">
        <v>110</v>
      </c>
      <c r="J60" s="12">
        <f t="shared" si="4"/>
        <v>102.596805</v>
      </c>
      <c r="K60" s="12">
        <v>3.173097</v>
      </c>
      <c r="L60" s="13">
        <v>4.230098</v>
      </c>
      <c r="M60" s="13">
        <v>4.230098</v>
      </c>
      <c r="N60" s="21"/>
      <c r="O60" s="12"/>
      <c r="P60" s="12"/>
      <c r="Q60" s="12"/>
      <c r="R60" s="14"/>
      <c r="S60" s="14"/>
      <c r="T60" s="14"/>
      <c r="U60" s="13"/>
      <c r="V60" s="15" t="s">
        <v>124</v>
      </c>
      <c r="W60" s="12"/>
    </row>
    <row r="61" s="3" customFormat="1" ht="32" customHeight="1" spans="1:23">
      <c r="A61" s="12">
        <v>7</v>
      </c>
      <c r="B61" s="13" t="s">
        <v>145</v>
      </c>
      <c r="C61" s="12" t="s">
        <v>156</v>
      </c>
      <c r="D61" s="12" t="s">
        <v>161</v>
      </c>
      <c r="E61" s="12" t="s">
        <v>147</v>
      </c>
      <c r="F61" s="12">
        <v>2024</v>
      </c>
      <c r="G61" s="12" t="s">
        <v>29</v>
      </c>
      <c r="H61" s="12" t="s">
        <v>151</v>
      </c>
      <c r="I61" s="12">
        <v>102</v>
      </c>
      <c r="J61" s="12">
        <f t="shared" si="4"/>
        <v>97.143075</v>
      </c>
      <c r="K61" s="12">
        <v>3.004425</v>
      </c>
      <c r="L61" s="13">
        <v>1.8525</v>
      </c>
      <c r="M61" s="13">
        <v>1.8525</v>
      </c>
      <c r="N61" s="14"/>
      <c r="O61" s="12"/>
      <c r="P61" s="12"/>
      <c r="Q61" s="12"/>
      <c r="R61" s="14"/>
      <c r="S61" s="14"/>
      <c r="T61" s="14"/>
      <c r="U61" s="13"/>
      <c r="V61" s="15" t="s">
        <v>124</v>
      </c>
      <c r="W61" s="12"/>
    </row>
    <row r="62" s="3" customFormat="1" ht="58" customHeight="1" spans="1:23">
      <c r="A62" s="12">
        <v>8</v>
      </c>
      <c r="B62" s="13" t="s">
        <v>145</v>
      </c>
      <c r="C62" s="12" t="s">
        <v>162</v>
      </c>
      <c r="D62" s="12" t="s">
        <v>163</v>
      </c>
      <c r="E62" s="12" t="s">
        <v>147</v>
      </c>
      <c r="F62" s="12">
        <v>2024</v>
      </c>
      <c r="G62" s="14" t="s">
        <v>29</v>
      </c>
      <c r="H62" s="12" t="s">
        <v>164</v>
      </c>
      <c r="I62" s="12">
        <v>16</v>
      </c>
      <c r="J62" s="12">
        <f t="shared" si="4"/>
        <v>15.3</v>
      </c>
      <c r="K62" s="12">
        <v>0.48</v>
      </c>
      <c r="L62" s="13">
        <v>0.22</v>
      </c>
      <c r="M62" s="12"/>
      <c r="N62" s="14"/>
      <c r="O62" s="12"/>
      <c r="P62" s="12">
        <v>0.22</v>
      </c>
      <c r="Q62" s="12"/>
      <c r="R62" s="14"/>
      <c r="S62" s="14"/>
      <c r="T62" s="14"/>
      <c r="U62" s="13"/>
      <c r="V62" s="15" t="s">
        <v>58</v>
      </c>
      <c r="W62" s="12"/>
    </row>
    <row r="63" s="3" customFormat="1" ht="44" customHeight="1" spans="1:23">
      <c r="A63" s="12">
        <v>9</v>
      </c>
      <c r="B63" s="13" t="s">
        <v>145</v>
      </c>
      <c r="C63" s="12" t="s">
        <v>149</v>
      </c>
      <c r="D63" s="13" t="s">
        <v>165</v>
      </c>
      <c r="E63" s="12" t="s">
        <v>147</v>
      </c>
      <c r="F63" s="12">
        <v>2024</v>
      </c>
      <c r="G63" s="12" t="s">
        <v>29</v>
      </c>
      <c r="H63" s="12" t="s">
        <v>164</v>
      </c>
      <c r="I63" s="12">
        <v>20</v>
      </c>
      <c r="J63" s="12">
        <f t="shared" si="4"/>
        <v>19.0456</v>
      </c>
      <c r="K63" s="12">
        <v>0.6</v>
      </c>
      <c r="L63" s="13">
        <v>0.3544</v>
      </c>
      <c r="M63" s="12"/>
      <c r="N63" s="14"/>
      <c r="O63" s="12"/>
      <c r="P63" s="12">
        <v>0.3544</v>
      </c>
      <c r="Q63" s="12"/>
      <c r="R63" s="14"/>
      <c r="S63" s="14"/>
      <c r="T63" s="14"/>
      <c r="U63" s="12"/>
      <c r="V63" s="13" t="s">
        <v>58</v>
      </c>
      <c r="W63" s="12"/>
    </row>
    <row r="64" s="3" customFormat="1" ht="42" customHeight="1" spans="1:23">
      <c r="A64" s="12">
        <v>10</v>
      </c>
      <c r="B64" s="12" t="s">
        <v>145</v>
      </c>
      <c r="C64" s="12" t="s">
        <v>166</v>
      </c>
      <c r="D64" s="12" t="s">
        <v>167</v>
      </c>
      <c r="E64" s="12" t="s">
        <v>147</v>
      </c>
      <c r="F64" s="12">
        <v>2024</v>
      </c>
      <c r="G64" s="12" t="s">
        <v>48</v>
      </c>
      <c r="H64" s="12" t="s">
        <v>164</v>
      </c>
      <c r="I64" s="12">
        <v>1</v>
      </c>
      <c r="J64" s="12"/>
      <c r="K64" s="12"/>
      <c r="L64" s="12">
        <v>1</v>
      </c>
      <c r="M64" s="12"/>
      <c r="N64" s="12"/>
      <c r="O64" s="12"/>
      <c r="P64" s="12">
        <v>1</v>
      </c>
      <c r="Q64" s="12"/>
      <c r="R64" s="12"/>
      <c r="S64" s="12"/>
      <c r="T64" s="12"/>
      <c r="U64" s="12"/>
      <c r="V64" s="12" t="s">
        <v>58</v>
      </c>
      <c r="W64" s="12"/>
    </row>
    <row r="65" s="3" customFormat="1" ht="42" customHeight="1" spans="1:23">
      <c r="A65" s="12">
        <v>11</v>
      </c>
      <c r="B65" s="12" t="s">
        <v>145</v>
      </c>
      <c r="C65" s="12" t="s">
        <v>156</v>
      </c>
      <c r="D65" s="12" t="s">
        <v>168</v>
      </c>
      <c r="E65" s="12" t="s">
        <v>147</v>
      </c>
      <c r="F65" s="12">
        <v>2024</v>
      </c>
      <c r="G65" s="12" t="s">
        <v>29</v>
      </c>
      <c r="H65" s="12" t="s">
        <v>164</v>
      </c>
      <c r="I65" s="12">
        <v>4.2</v>
      </c>
      <c r="J65" s="12">
        <f t="shared" si="4"/>
        <v>0.909</v>
      </c>
      <c r="K65" s="12"/>
      <c r="L65" s="12">
        <v>3.291</v>
      </c>
      <c r="M65" s="12"/>
      <c r="N65" s="12"/>
      <c r="O65" s="12"/>
      <c r="P65" s="12">
        <v>3.291</v>
      </c>
      <c r="Q65" s="12"/>
      <c r="R65" s="12"/>
      <c r="S65" s="12"/>
      <c r="T65" s="12"/>
      <c r="U65" s="12"/>
      <c r="V65" s="12" t="s">
        <v>58</v>
      </c>
      <c r="W65" s="12"/>
    </row>
    <row r="66" s="3" customFormat="1" ht="42" customHeight="1" spans="1:23">
      <c r="A66" s="12">
        <v>12</v>
      </c>
      <c r="B66" s="12" t="s">
        <v>145</v>
      </c>
      <c r="C66" s="12" t="s">
        <v>159</v>
      </c>
      <c r="D66" s="12" t="s">
        <v>169</v>
      </c>
      <c r="E66" s="12" t="s">
        <v>147</v>
      </c>
      <c r="F66" s="12">
        <v>2024</v>
      </c>
      <c r="G66" s="12" t="s">
        <v>29</v>
      </c>
      <c r="H66" s="12" t="s">
        <v>164</v>
      </c>
      <c r="I66" s="12">
        <v>50</v>
      </c>
      <c r="J66" s="12">
        <f t="shared" si="4"/>
        <v>47.9237</v>
      </c>
      <c r="K66" s="12">
        <v>1.5</v>
      </c>
      <c r="L66" s="12">
        <v>0.5763</v>
      </c>
      <c r="M66" s="12"/>
      <c r="N66" s="12"/>
      <c r="O66" s="12"/>
      <c r="P66" s="12">
        <v>0.5763</v>
      </c>
      <c r="Q66" s="12"/>
      <c r="R66" s="12"/>
      <c r="S66" s="12"/>
      <c r="T66" s="12"/>
      <c r="U66" s="12"/>
      <c r="V66" s="12" t="s">
        <v>58</v>
      </c>
      <c r="W66" s="12"/>
    </row>
    <row r="67" s="3" customFormat="1" ht="42" customHeight="1" spans="1:23">
      <c r="A67" s="12">
        <v>13</v>
      </c>
      <c r="B67" s="12" t="s">
        <v>145</v>
      </c>
      <c r="C67" s="12" t="s">
        <v>166</v>
      </c>
      <c r="D67" s="12" t="s">
        <v>170</v>
      </c>
      <c r="E67" s="12" t="s">
        <v>147</v>
      </c>
      <c r="F67" s="12">
        <v>2024</v>
      </c>
      <c r="G67" s="12" t="s">
        <v>29</v>
      </c>
      <c r="H67" s="12" t="s">
        <v>164</v>
      </c>
      <c r="I67" s="12">
        <v>35</v>
      </c>
      <c r="J67" s="12">
        <f t="shared" si="4"/>
        <v>24.3</v>
      </c>
      <c r="K67" s="12">
        <v>10.42766</v>
      </c>
      <c r="L67" s="12">
        <v>0.27234</v>
      </c>
      <c r="M67" s="12"/>
      <c r="N67" s="12"/>
      <c r="O67" s="12"/>
      <c r="P67" s="12">
        <v>0.27234</v>
      </c>
      <c r="Q67" s="12"/>
      <c r="R67" s="12"/>
      <c r="S67" s="12"/>
      <c r="T67" s="12"/>
      <c r="U67" s="12"/>
      <c r="V67" s="12" t="s">
        <v>58</v>
      </c>
      <c r="W67" s="12"/>
    </row>
    <row r="68" s="3" customFormat="1" ht="42" customHeight="1" spans="1:23">
      <c r="A68" s="12">
        <v>14</v>
      </c>
      <c r="B68" s="12" t="s">
        <v>145</v>
      </c>
      <c r="C68" s="12" t="s">
        <v>36</v>
      </c>
      <c r="D68" s="12" t="s">
        <v>171</v>
      </c>
      <c r="E68" s="12" t="s">
        <v>147</v>
      </c>
      <c r="F68" s="12">
        <v>2024</v>
      </c>
      <c r="G68" s="12" t="s">
        <v>29</v>
      </c>
      <c r="H68" s="12" t="s">
        <v>164</v>
      </c>
      <c r="I68" s="12">
        <v>5.6</v>
      </c>
      <c r="J68" s="12">
        <f t="shared" si="4"/>
        <v>3.86</v>
      </c>
      <c r="K68" s="12"/>
      <c r="L68" s="12">
        <v>1.74</v>
      </c>
      <c r="M68" s="12"/>
      <c r="N68" s="12"/>
      <c r="O68" s="12"/>
      <c r="P68" s="12">
        <v>1.74</v>
      </c>
      <c r="Q68" s="12"/>
      <c r="R68" s="12"/>
      <c r="S68" s="12"/>
      <c r="T68" s="12"/>
      <c r="U68" s="12"/>
      <c r="V68" s="12" t="s">
        <v>58</v>
      </c>
      <c r="W68" s="12"/>
    </row>
    <row r="69" s="3" customFormat="1" ht="42" customHeight="1" spans="1:23">
      <c r="A69" s="12">
        <v>15</v>
      </c>
      <c r="B69" s="12" t="s">
        <v>145</v>
      </c>
      <c r="C69" s="12" t="s">
        <v>156</v>
      </c>
      <c r="D69" s="12" t="s">
        <v>172</v>
      </c>
      <c r="E69" s="12" t="s">
        <v>147</v>
      </c>
      <c r="F69" s="12">
        <v>2024</v>
      </c>
      <c r="G69" s="12" t="s">
        <v>29</v>
      </c>
      <c r="H69" s="12" t="s">
        <v>164</v>
      </c>
      <c r="I69" s="12">
        <v>1.75</v>
      </c>
      <c r="J69" s="12">
        <f t="shared" si="4"/>
        <v>0.81</v>
      </c>
      <c r="K69" s="12"/>
      <c r="L69" s="12">
        <v>0.94</v>
      </c>
      <c r="M69" s="12"/>
      <c r="N69" s="12"/>
      <c r="O69" s="12"/>
      <c r="P69" s="12">
        <v>0.94</v>
      </c>
      <c r="Q69" s="12"/>
      <c r="R69" s="12"/>
      <c r="S69" s="12"/>
      <c r="T69" s="12"/>
      <c r="U69" s="12"/>
      <c r="V69" s="12" t="s">
        <v>58</v>
      </c>
      <c r="W69" s="12"/>
    </row>
    <row r="70" s="3" customFormat="1" ht="26" customHeight="1" spans="1:23">
      <c r="A70" s="12" t="s">
        <v>43</v>
      </c>
      <c r="B70" s="12">
        <v>15</v>
      </c>
      <c r="C70" s="12"/>
      <c r="D70" s="12"/>
      <c r="E70" s="12"/>
      <c r="F70" s="12"/>
      <c r="G70" s="12"/>
      <c r="H70" s="12"/>
      <c r="I70" s="12">
        <f>SUM(I55:I69)</f>
        <v>658.29</v>
      </c>
      <c r="J70" s="12">
        <f t="shared" ref="J70:U70" si="5">SUM(J55:J69)</f>
        <v>609.814536</v>
      </c>
      <c r="K70" s="12">
        <f t="shared" si="5"/>
        <v>27.660546</v>
      </c>
      <c r="L70" s="12">
        <f t="shared" si="5"/>
        <v>20.814918</v>
      </c>
      <c r="M70" s="12">
        <f t="shared" si="5"/>
        <v>8.111378</v>
      </c>
      <c r="N70" s="12">
        <f t="shared" si="5"/>
        <v>4.2795</v>
      </c>
      <c r="O70" s="12"/>
      <c r="P70" s="12">
        <f t="shared" si="5"/>
        <v>8.39404</v>
      </c>
      <c r="Q70" s="12"/>
      <c r="R70" s="12"/>
      <c r="S70" s="12"/>
      <c r="T70" s="12">
        <f t="shared" si="5"/>
        <v>0.03</v>
      </c>
      <c r="U70" s="12"/>
      <c r="V70" s="12"/>
      <c r="W70" s="12"/>
    </row>
    <row r="71" s="3" customFormat="1" ht="56" customHeight="1" spans="1:23">
      <c r="A71" s="12">
        <v>1</v>
      </c>
      <c r="B71" s="13" t="s">
        <v>173</v>
      </c>
      <c r="C71" s="12" t="s">
        <v>174</v>
      </c>
      <c r="D71" s="12" t="s">
        <v>175</v>
      </c>
      <c r="E71" s="12" t="s">
        <v>176</v>
      </c>
      <c r="F71" s="12">
        <v>2024</v>
      </c>
      <c r="G71" s="12" t="s">
        <v>48</v>
      </c>
      <c r="H71" s="12" t="s">
        <v>177</v>
      </c>
      <c r="I71" s="12">
        <v>40</v>
      </c>
      <c r="J71" s="12"/>
      <c r="K71" s="12"/>
      <c r="L71" s="12">
        <v>40</v>
      </c>
      <c r="M71" s="12">
        <v>40</v>
      </c>
      <c r="N71" s="12"/>
      <c r="O71" s="12"/>
      <c r="P71" s="12"/>
      <c r="Q71" s="12"/>
      <c r="R71" s="12"/>
      <c r="S71" s="12"/>
      <c r="T71" s="12"/>
      <c r="U71" s="12"/>
      <c r="V71" s="12" t="s">
        <v>178</v>
      </c>
      <c r="W71" s="12"/>
    </row>
    <row r="72" s="3" customFormat="1" ht="26" customHeight="1" spans="1:23">
      <c r="A72" s="12" t="s">
        <v>43</v>
      </c>
      <c r="B72" s="12">
        <v>1</v>
      </c>
      <c r="C72" s="12"/>
      <c r="D72" s="12"/>
      <c r="E72" s="12"/>
      <c r="F72" s="12"/>
      <c r="G72" s="12"/>
      <c r="H72" s="12"/>
      <c r="I72" s="12">
        <f>SUM(I71:I71)</f>
        <v>40</v>
      </c>
      <c r="J72" s="12"/>
      <c r="K72" s="12"/>
      <c r="L72" s="12">
        <f>SUM(L71:L71)</f>
        <v>40</v>
      </c>
      <c r="M72" s="12">
        <f>SUM(M71:M71)</f>
        <v>40</v>
      </c>
      <c r="N72" s="12"/>
      <c r="O72" s="12"/>
      <c r="P72" s="12"/>
      <c r="Q72" s="12"/>
      <c r="R72" s="12"/>
      <c r="S72" s="12"/>
      <c r="T72" s="12"/>
      <c r="U72" s="12"/>
      <c r="V72" s="12"/>
      <c r="W72" s="12"/>
    </row>
    <row r="73" s="3" customFormat="1" ht="63" customHeight="1" spans="1:23">
      <c r="A73" s="12">
        <v>1</v>
      </c>
      <c r="B73" s="12" t="s">
        <v>179</v>
      </c>
      <c r="C73" s="12" t="s">
        <v>180</v>
      </c>
      <c r="D73" s="12" t="s">
        <v>181</v>
      </c>
      <c r="E73" s="12" t="s">
        <v>182</v>
      </c>
      <c r="F73" s="12">
        <v>2023</v>
      </c>
      <c r="G73" s="12" t="s">
        <v>29</v>
      </c>
      <c r="H73" s="12" t="s">
        <v>183</v>
      </c>
      <c r="I73" s="12">
        <v>1898.526</v>
      </c>
      <c r="J73" s="12">
        <v>1616.5702</v>
      </c>
      <c r="K73" s="12">
        <v>56.9558</v>
      </c>
      <c r="L73" s="12">
        <v>225</v>
      </c>
      <c r="M73" s="12"/>
      <c r="N73" s="12"/>
      <c r="O73" s="12"/>
      <c r="P73" s="12"/>
      <c r="Q73" s="12"/>
      <c r="R73" s="12"/>
      <c r="S73" s="12"/>
      <c r="T73" s="12"/>
      <c r="U73" s="12">
        <v>225</v>
      </c>
      <c r="V73" s="12"/>
      <c r="W73" s="12" t="s">
        <v>184</v>
      </c>
    </row>
    <row r="74" s="3" customFormat="1" ht="31" customHeight="1" spans="1:23">
      <c r="A74" s="12"/>
      <c r="B74" s="12">
        <v>1</v>
      </c>
      <c r="C74" s="12"/>
      <c r="D74" s="12"/>
      <c r="E74" s="12"/>
      <c r="F74" s="12"/>
      <c r="G74" s="12"/>
      <c r="H74" s="12"/>
      <c r="I74" s="12">
        <f>SUM(I73:I73)</f>
        <v>1898.526</v>
      </c>
      <c r="J74" s="12">
        <f>SUM(J73:J73)</f>
        <v>1616.5702</v>
      </c>
      <c r="K74" s="12">
        <f>SUM(K73:K73)</f>
        <v>56.9558</v>
      </c>
      <c r="L74" s="12">
        <f>SUM(L73:L73)</f>
        <v>225</v>
      </c>
      <c r="M74" s="12"/>
      <c r="N74" s="12"/>
      <c r="O74" s="12"/>
      <c r="P74" s="12"/>
      <c r="Q74" s="12"/>
      <c r="R74" s="12"/>
      <c r="S74" s="12"/>
      <c r="T74" s="12"/>
      <c r="U74" s="12">
        <f>SUM(U73:U73)</f>
        <v>225</v>
      </c>
      <c r="V74" s="12"/>
      <c r="W74" s="12"/>
    </row>
    <row r="75" s="4" customFormat="1" ht="32" customHeight="1" spans="1:16370">
      <c r="A75" s="12" t="s">
        <v>185</v>
      </c>
      <c r="B75" s="12">
        <f>B11+B17+B19+B27+B33+B38+B45+B54+B70+B72+B74</f>
        <v>57</v>
      </c>
      <c r="C75" s="12"/>
      <c r="D75" s="12"/>
      <c r="E75" s="12"/>
      <c r="F75" s="12"/>
      <c r="G75" s="12"/>
      <c r="H75" s="12"/>
      <c r="I75" s="12">
        <f t="shared" ref="C75:U75" si="6">I11+I17+I19+I27+I33+I38+I45+I54+I70+I72+I74</f>
        <v>8482.611</v>
      </c>
      <c r="J75" s="12">
        <f t="shared" si="6"/>
        <v>5887.784945</v>
      </c>
      <c r="K75" s="12">
        <f t="shared" si="6"/>
        <v>103.473853</v>
      </c>
      <c r="L75" s="12">
        <f t="shared" si="6"/>
        <v>2491.352202</v>
      </c>
      <c r="M75" s="12">
        <f t="shared" si="6"/>
        <v>2102.727524</v>
      </c>
      <c r="N75" s="12">
        <f t="shared" si="6"/>
        <v>39.08536</v>
      </c>
      <c r="O75" s="12">
        <f t="shared" si="6"/>
        <v>6.43743599999999</v>
      </c>
      <c r="P75" s="12">
        <f t="shared" si="6"/>
        <v>54.240382</v>
      </c>
      <c r="Q75" s="12"/>
      <c r="R75" s="12">
        <f t="shared" si="6"/>
        <v>0.881499999999999</v>
      </c>
      <c r="S75" s="12">
        <f t="shared" si="6"/>
        <v>45.334309</v>
      </c>
      <c r="T75" s="12">
        <f t="shared" si="6"/>
        <v>17.645691</v>
      </c>
      <c r="U75" s="12">
        <f t="shared" si="6"/>
        <v>225</v>
      </c>
      <c r="V75" s="12"/>
      <c r="W75" s="12"/>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c r="WUN75" s="3"/>
      <c r="WUO75" s="3"/>
      <c r="WUP75" s="3"/>
      <c r="WUQ75" s="3"/>
      <c r="WUR75" s="3"/>
      <c r="WUS75" s="3"/>
      <c r="WUT75" s="3"/>
      <c r="WUU75" s="3"/>
      <c r="WUV75" s="3"/>
      <c r="WUW75" s="3"/>
      <c r="WUX75" s="3"/>
      <c r="WUY75" s="3"/>
      <c r="WUZ75" s="3"/>
      <c r="WVA75" s="3"/>
      <c r="WVB75" s="3"/>
      <c r="WVC75" s="3"/>
      <c r="WVD75" s="3"/>
      <c r="WVE75" s="3"/>
      <c r="WVF75" s="3"/>
      <c r="WVG75" s="3"/>
      <c r="WVH75" s="3"/>
      <c r="WVI75" s="3"/>
      <c r="WVJ75" s="3"/>
      <c r="WVK75" s="3"/>
      <c r="WVL75" s="3"/>
      <c r="WVM75" s="3"/>
      <c r="WVN75" s="3"/>
      <c r="WVO75" s="3"/>
      <c r="WVP75" s="3"/>
      <c r="WVQ75" s="3"/>
      <c r="WVR75" s="3"/>
      <c r="WVS75" s="3"/>
      <c r="WVT75" s="3"/>
      <c r="WVU75" s="3"/>
      <c r="WVV75" s="3"/>
      <c r="WVW75" s="3"/>
      <c r="WVX75" s="3"/>
      <c r="WVY75" s="3"/>
      <c r="WVZ75" s="3"/>
      <c r="WWA75" s="3"/>
      <c r="WWB75" s="3"/>
      <c r="WWC75" s="3"/>
      <c r="WWD75" s="3"/>
      <c r="WWE75" s="3"/>
      <c r="WWF75" s="3"/>
      <c r="WWG75" s="3"/>
      <c r="WWH75" s="3"/>
      <c r="WWI75" s="3"/>
      <c r="WWJ75" s="3"/>
      <c r="WWK75" s="3"/>
      <c r="WWL75" s="3"/>
      <c r="WWM75" s="3"/>
      <c r="WWN75" s="3"/>
      <c r="WWO75" s="3"/>
      <c r="WWP75" s="3"/>
      <c r="WWQ75" s="3"/>
      <c r="WWR75" s="3"/>
      <c r="WWS75" s="3"/>
      <c r="WWT75" s="3"/>
      <c r="WWU75" s="3"/>
      <c r="WWV75" s="3"/>
      <c r="WWW75" s="3"/>
      <c r="WWX75" s="3"/>
      <c r="WWY75" s="3"/>
      <c r="WWZ75" s="3"/>
      <c r="WXA75" s="3"/>
      <c r="WXB75" s="3"/>
      <c r="WXC75" s="3"/>
      <c r="WXD75" s="3"/>
      <c r="WXE75" s="3"/>
      <c r="WXF75" s="3"/>
      <c r="WXG75" s="3"/>
      <c r="WXH75" s="3"/>
      <c r="WXI75" s="3"/>
      <c r="WXJ75" s="3"/>
      <c r="WXK75" s="3"/>
      <c r="WXL75" s="3"/>
      <c r="WXM75" s="3"/>
      <c r="WXN75" s="3"/>
      <c r="WXO75" s="3"/>
      <c r="WXP75" s="3"/>
      <c r="WXQ75" s="3"/>
      <c r="WXR75" s="3"/>
      <c r="WXS75" s="3"/>
      <c r="WXT75" s="3"/>
      <c r="WXU75" s="3"/>
      <c r="WXV75" s="3"/>
      <c r="WXW75" s="3"/>
      <c r="WXX75" s="3"/>
      <c r="WXY75" s="3"/>
      <c r="WXZ75" s="3"/>
      <c r="WYA75" s="3"/>
      <c r="WYB75" s="3"/>
      <c r="WYC75" s="3"/>
      <c r="WYD75" s="3"/>
      <c r="WYE75" s="3"/>
      <c r="WYF75" s="3"/>
      <c r="WYG75" s="3"/>
      <c r="WYH75" s="3"/>
      <c r="WYI75" s="3"/>
      <c r="WYJ75" s="3"/>
      <c r="WYK75" s="3"/>
      <c r="WYL75" s="3"/>
      <c r="WYM75" s="3"/>
      <c r="WYN75" s="3"/>
      <c r="WYO75" s="3"/>
      <c r="WYP75" s="3"/>
      <c r="WYQ75" s="3"/>
      <c r="WYR75" s="3"/>
      <c r="WYS75" s="3"/>
      <c r="WYT75" s="3"/>
      <c r="WYU75" s="3"/>
      <c r="WYV75" s="3"/>
      <c r="WYW75" s="3"/>
      <c r="WYX75" s="3"/>
      <c r="WYY75" s="3"/>
      <c r="WYZ75" s="3"/>
      <c r="WZA75" s="3"/>
      <c r="WZB75" s="3"/>
      <c r="WZC75" s="3"/>
      <c r="WZD75" s="3"/>
      <c r="WZE75" s="3"/>
      <c r="WZF75" s="3"/>
      <c r="WZG75" s="3"/>
      <c r="WZH75" s="3"/>
      <c r="WZI75" s="3"/>
      <c r="WZJ75" s="3"/>
      <c r="WZK75" s="3"/>
      <c r="WZL75" s="3"/>
      <c r="WZM75" s="3"/>
      <c r="WZN75" s="3"/>
      <c r="WZO75" s="3"/>
      <c r="WZP75" s="3"/>
      <c r="WZQ75" s="3"/>
      <c r="WZR75" s="3"/>
      <c r="WZS75" s="3"/>
      <c r="WZT75" s="3"/>
      <c r="WZU75" s="3"/>
      <c r="WZV75" s="3"/>
      <c r="WZW75" s="3"/>
      <c r="WZX75" s="3"/>
      <c r="WZY75" s="3"/>
      <c r="WZZ75" s="3"/>
      <c r="XAA75" s="3"/>
      <c r="XAB75" s="3"/>
      <c r="XAC75" s="3"/>
      <c r="XAD75" s="3"/>
      <c r="XAE75" s="3"/>
      <c r="XAF75" s="3"/>
      <c r="XAG75" s="3"/>
      <c r="XAH75" s="3"/>
      <c r="XAI75" s="3"/>
      <c r="XAJ75" s="3"/>
      <c r="XAK75" s="3"/>
      <c r="XAL75" s="3"/>
      <c r="XAM75" s="3"/>
      <c r="XAN75" s="3"/>
      <c r="XAO75" s="3"/>
      <c r="XAP75" s="3"/>
      <c r="XAQ75" s="3"/>
      <c r="XAR75" s="3"/>
      <c r="XAS75" s="3"/>
      <c r="XAT75" s="3"/>
      <c r="XAU75" s="3"/>
      <c r="XAV75" s="3"/>
      <c r="XAW75" s="3"/>
      <c r="XAX75" s="3"/>
      <c r="XAY75" s="3"/>
      <c r="XAZ75" s="3"/>
      <c r="XBA75" s="3"/>
      <c r="XBB75" s="3"/>
      <c r="XBC75" s="3"/>
      <c r="XBD75" s="3"/>
      <c r="XBE75" s="3"/>
      <c r="XBF75" s="3"/>
      <c r="XBG75" s="3"/>
      <c r="XBH75" s="3"/>
      <c r="XBI75" s="3"/>
      <c r="XBJ75" s="3"/>
      <c r="XBK75" s="3"/>
      <c r="XBL75" s="3"/>
      <c r="XBM75" s="3"/>
      <c r="XBN75" s="3"/>
      <c r="XBO75" s="3"/>
      <c r="XBP75" s="3"/>
      <c r="XBQ75" s="3"/>
      <c r="XBR75" s="3"/>
      <c r="XBS75" s="3"/>
      <c r="XBT75" s="3"/>
      <c r="XBU75" s="3"/>
      <c r="XBV75" s="3"/>
      <c r="XBW75" s="3"/>
      <c r="XBX75" s="3"/>
      <c r="XBY75" s="3"/>
      <c r="XBZ75" s="3"/>
      <c r="XCA75" s="3"/>
      <c r="XCB75" s="3"/>
      <c r="XCC75" s="3"/>
      <c r="XCD75" s="3"/>
      <c r="XCE75" s="3"/>
      <c r="XCF75" s="3"/>
      <c r="XCG75" s="3"/>
      <c r="XCH75" s="3"/>
      <c r="XCI75" s="3"/>
      <c r="XCJ75" s="3"/>
      <c r="XCK75" s="3"/>
      <c r="XCL75" s="3"/>
      <c r="XCM75" s="3"/>
      <c r="XCN75" s="3"/>
      <c r="XCO75" s="3"/>
      <c r="XCP75" s="3"/>
      <c r="XCQ75" s="3"/>
      <c r="XCR75" s="3"/>
      <c r="XCS75" s="3"/>
      <c r="XCT75" s="3"/>
      <c r="XCU75" s="3"/>
      <c r="XCV75" s="3"/>
      <c r="XCW75" s="3"/>
      <c r="XCX75" s="3"/>
      <c r="XCY75" s="3"/>
      <c r="XCZ75" s="3"/>
      <c r="XDA75" s="3"/>
      <c r="XDB75" s="3"/>
      <c r="XDC75" s="3"/>
      <c r="XDD75" s="3"/>
      <c r="XDE75" s="3"/>
      <c r="XDF75" s="3"/>
      <c r="XDG75" s="3"/>
      <c r="XDH75" s="3"/>
      <c r="XDI75" s="3"/>
      <c r="XDJ75" s="3"/>
      <c r="XDK75" s="3"/>
      <c r="XDL75" s="3"/>
      <c r="XDM75" s="3"/>
      <c r="XDN75" s="3"/>
      <c r="XDO75" s="3"/>
      <c r="XDP75" s="3"/>
      <c r="XDQ75" s="3"/>
      <c r="XDR75" s="3"/>
      <c r="XDS75" s="3"/>
      <c r="XDT75" s="3"/>
      <c r="XDU75" s="3"/>
      <c r="XDV75" s="3"/>
      <c r="XDW75" s="3"/>
      <c r="XDX75" s="3"/>
      <c r="XDY75" s="3"/>
      <c r="XDZ75" s="3"/>
      <c r="XEA75" s="3"/>
      <c r="XEB75" s="3"/>
      <c r="XEC75" s="3"/>
      <c r="XED75" s="3"/>
      <c r="XEE75" s="3"/>
      <c r="XEF75" s="3"/>
      <c r="XEG75" s="3"/>
      <c r="XEH75" s="3"/>
      <c r="XEI75" s="3"/>
      <c r="XEJ75" s="3"/>
      <c r="XEK75" s="3"/>
      <c r="XEL75" s="3"/>
      <c r="XEM75" s="3"/>
      <c r="XEN75" s="3"/>
      <c r="XEO75" s="3"/>
      <c r="XEP75" s="3"/>
    </row>
  </sheetData>
  <autoFilter xmlns:etc="http://www.wps.cn/officeDocument/2017/etCustomData" ref="A6:XEP75" etc:filterBottomFollowUsedRange="0">
    <extLst/>
  </autoFilter>
  <mergeCells count="25">
    <mergeCell ref="A1:B1"/>
    <mergeCell ref="A2:W2"/>
    <mergeCell ref="P3:W3"/>
    <mergeCell ref="M4:P4"/>
    <mergeCell ref="Q4:T4"/>
    <mergeCell ref="Q5:T5"/>
    <mergeCell ref="A4:A6"/>
    <mergeCell ref="B4:B6"/>
    <mergeCell ref="C4:C6"/>
    <mergeCell ref="D4:D6"/>
    <mergeCell ref="E4:E6"/>
    <mergeCell ref="F4:F6"/>
    <mergeCell ref="G4:G6"/>
    <mergeCell ref="H4:H6"/>
    <mergeCell ref="I4:I6"/>
    <mergeCell ref="J4:J6"/>
    <mergeCell ref="K4:K6"/>
    <mergeCell ref="L4:L6"/>
    <mergeCell ref="M5:M6"/>
    <mergeCell ref="N5:N6"/>
    <mergeCell ref="O5:O6"/>
    <mergeCell ref="P5:P6"/>
    <mergeCell ref="U4:U6"/>
    <mergeCell ref="V4:V6"/>
    <mergeCell ref="W4:W6"/>
  </mergeCells>
  <conditionalFormatting sqref="J57:K63">
    <cfRule type="duplicateValues" dxfId="0" priority="11"/>
  </conditionalFormatting>
  <pageMargins left="0.751388888888889" right="0.751388888888889" top="0.60625" bottom="1" header="0.5" footer="0.5"/>
  <pageSetup paperSize="9" scale="58"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附表6.退回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2018-04-20T01:12:00Z</dcterms:created>
  <dcterms:modified xsi:type="dcterms:W3CDTF">2024-09-13T03:36:33Z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4BDFFF57978549988405FC2664917C96</vt:lpwstr>
  </property>
</Properties>
</file>