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firstSheet="10" activeTab="11"/>
  </bookViews>
  <sheets>
    <sheet name="2024年预算调整收支总表" sheetId="1" r:id="rId1"/>
    <sheet name="2024年预算调整收入总表" sheetId="2" r:id="rId2"/>
    <sheet name="2024年预算调整支出总表" sheetId="3" r:id="rId3"/>
    <sheet name="2024年财政拨款调整收支总表" sheetId="4" r:id="rId4"/>
    <sheet name="2024年一般公共预算支出预算调整表" sheetId="5" r:id="rId5"/>
    <sheet name="2024年一般公共预算调整安排基本支出分经济科目表" sheetId="6" r:id="rId6"/>
    <sheet name="2024年政府性基金预算调整收入表" sheetId="7" r:id="rId7"/>
    <sheet name="2024年政府性基金预算调整支出表" sheetId="8" r:id="rId8"/>
    <sheet name="2024年国有资本经营预算调整收支预算表" sheetId="9" r:id="rId9"/>
    <sheet name="xx部门2024年一般公共预算“三公”经费支出预算调整表" sheetId="10" r:id="rId10"/>
    <sheet name="xx部门2024年机关运行经费预算调整财政拨款情况表" sheetId="11" r:id="rId11"/>
    <sheet name="政府采购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<sst xmlns="http://schemas.openxmlformats.org/spreadsheetml/2006/main" count="520" uniqueCount="251">
  <si>
    <r>
      <rPr>
        <sz val="18"/>
        <color theme="1"/>
        <rFont val="宋体"/>
        <charset val="134"/>
      </rPr>
      <t>石楼县规划和自然资源局</t>
    </r>
    <r>
      <rPr>
        <sz val="18"/>
        <color theme="1"/>
        <rFont val="Tahoma"/>
        <charset val="134"/>
      </rPr>
      <t>2024</t>
    </r>
    <r>
      <rPr>
        <sz val="18"/>
        <color theme="1"/>
        <rFont val="宋体"/>
        <charset val="134"/>
      </rPr>
      <t>年预算调整收支总表</t>
    </r>
  </si>
  <si>
    <t>单位：万元</t>
  </si>
  <si>
    <t>收入</t>
  </si>
  <si>
    <t>支出</t>
  </si>
  <si>
    <t>项目</t>
  </si>
  <si>
    <r>
      <rPr>
        <sz val="10"/>
        <color theme="1"/>
        <rFont val="Tahoma"/>
        <charset val="134"/>
      </rPr>
      <t>2024</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</si>
  <si>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</si>
  <si>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</si>
  <si>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</si>
  <si>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</si>
  <si>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</si>
  <si>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</si>
  <si>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</si>
  <si>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</si>
  <si>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</si>
  <si>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</si>
  <si>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</si>
  <si>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</si>
  <si>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六、其他政府性基金债务还本支出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</si>
  <si>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</si>
  <si>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</si>
  <si>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</si>
  <si>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</si>
  <si>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</si>
  <si>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</si>
  <si>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</si>
  <si>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</si>
  <si>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</si>
  <si>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</si>
  <si>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</si>
  <si>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</si>
  <si>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</si>
  <si>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</si>
  <si>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</si>
  <si>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</si>
  <si>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</si>
  <si>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</si>
  <si>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</si>
  <si>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</si>
  <si>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</si>
  <si>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</si>
  <si>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</si>
  <si>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</si>
  <si>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</si>
  <si>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</si>
  <si>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</si>
  <si>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</si>
  <si>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</si>
  <si>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</si>
  <si>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</si>
  <si>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</si>
  <si>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石楼县规划和自然资源局</t>
    </r>
    <r>
      <rPr>
        <sz val="18"/>
        <color theme="1"/>
        <rFont val="Tahoma"/>
        <charset val="134"/>
      </rPr>
      <t>2024</t>
    </r>
    <r>
      <rPr>
        <sz val="18"/>
        <color theme="1"/>
        <rFont val="宋体"/>
        <charset val="134"/>
      </rPr>
      <t>年预算调整收入总表</t>
    </r>
  </si>
  <si>
    <t>本年收入</t>
  </si>
  <si>
    <t>支出功能分类科目编码</t>
  </si>
  <si>
    <t>科目名称</t>
  </si>
  <si>
    <t>合计</t>
  </si>
  <si>
    <t>一般公共预算</t>
  </si>
  <si>
    <t>政府性基金预算</t>
  </si>
  <si>
    <t>国有资本经营预算</t>
  </si>
  <si>
    <t>财政专户管理资金</t>
  </si>
  <si>
    <t>单位资金</t>
  </si>
  <si>
    <t>一般公共服务支出</t>
  </si>
  <si>
    <t>人大事务</t>
  </si>
  <si>
    <t>一般行政管理事务</t>
  </si>
  <si>
    <t>社会保障和就业支出</t>
  </si>
  <si>
    <t>行政事业单位养老支出</t>
  </si>
  <si>
    <t>机关事业单位基本养老保险缴费支出</t>
  </si>
  <si>
    <t>财政对其他社会保险基金的补助</t>
  </si>
  <si>
    <t>财政对工伤保险基金补助</t>
  </si>
  <si>
    <t>卫生健康支出</t>
  </si>
  <si>
    <t>财政对基本医疗保险基金的补助</t>
  </si>
  <si>
    <t>财政对职工基本医疗保险基金的补助</t>
  </si>
  <si>
    <t>节能环保支出</t>
  </si>
  <si>
    <t>森林保护修复</t>
  </si>
  <si>
    <t>森林管护</t>
  </si>
  <si>
    <t>社会保险补助</t>
  </si>
  <si>
    <t>停伐补助</t>
  </si>
  <si>
    <t>其他森林保护修复支出</t>
  </si>
  <si>
    <t>三北工程建设</t>
  </si>
  <si>
    <t>其他节能环保支出</t>
  </si>
  <si>
    <t>农业土地开发资金安排的支出</t>
  </si>
  <si>
    <t>农林水支出</t>
  </si>
  <si>
    <t>林业和草原</t>
  </si>
  <si>
    <t>森林资源培育</t>
  </si>
  <si>
    <t>森林资源管理</t>
  </si>
  <si>
    <t>森林生态效益补偿</t>
  </si>
  <si>
    <t>林业草原防灾减灾</t>
  </si>
  <si>
    <t>草原管理</t>
  </si>
  <si>
    <t>其他林业和草原支出</t>
  </si>
  <si>
    <t>其他巩固脱贫攻坚成果衔接</t>
  </si>
  <si>
    <t>其他巩固脱贫攻坚成果衔接乡村振兴支出</t>
  </si>
  <si>
    <t>普惠金融发展支出</t>
  </si>
  <si>
    <t>农业保险保费补贴</t>
  </si>
  <si>
    <t>自然资源海洋气象等支出</t>
  </si>
  <si>
    <t>自然资源事务</t>
  </si>
  <si>
    <t>行政运行</t>
  </si>
  <si>
    <t>自然资源利用与保护</t>
  </si>
  <si>
    <t>其他自然资源事务支出</t>
  </si>
  <si>
    <t>住房保障支出</t>
  </si>
  <si>
    <t>住房改革支出</t>
  </si>
  <si>
    <t>住房公积金</t>
  </si>
  <si>
    <t>灾害防治及应急管理支出</t>
  </si>
  <si>
    <t>自然灾害防治</t>
  </si>
  <si>
    <t>地质灾害防治</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</si>
  <si>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</si>
  <si>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石楼县规划和自然资源局</t>
    </r>
    <r>
      <rPr>
        <sz val="18"/>
        <color theme="1"/>
        <rFont val="Tahoma"/>
        <charset val="134"/>
      </rPr>
      <t>2024</t>
    </r>
    <r>
      <rPr>
        <sz val="18"/>
        <color theme="1"/>
        <rFont val="宋体"/>
        <charset val="134"/>
      </rPr>
      <t>年预算调整支出总表</t>
    </r>
  </si>
  <si>
    <t>2024年预算调整数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</si>
  <si>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</si>
  <si>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</si>
  <si>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</si>
  <si>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6"/>
        <color theme="1"/>
        <rFont val="宋体"/>
        <charset val="134"/>
      </rPr>
      <t>石楼县规划和自然资源局</t>
    </r>
    <r>
      <rPr>
        <sz val="16"/>
        <color theme="1"/>
        <rFont val="Tahoma"/>
        <charset val="134"/>
      </rPr>
      <t>2024</t>
    </r>
    <r>
      <rPr>
        <sz val="16"/>
        <color theme="1"/>
        <rFont val="宋体"/>
        <charset val="134"/>
      </rPr>
      <t>年财政拨款调整收支总表</t>
    </r>
  </si>
  <si>
    <t>金额</t>
  </si>
  <si>
    <t>小计</t>
  </si>
  <si>
    <t>四、其他政府性基金债务还本支出</t>
  </si>
  <si>
    <t>上年财政拨款结转</t>
  </si>
  <si>
    <t>备注：本表反映部门本年度一般公共预算、政府性基金预算、国有资本经营预算财政拨款的总收支和上年财政拨款结转情况。</t>
  </si>
  <si>
    <r>
      <rPr>
        <sz val="16"/>
        <color theme="1"/>
        <rFont val="宋体"/>
        <charset val="134"/>
      </rPr>
      <t>石楼县规划和自然资源局</t>
    </r>
    <r>
      <rPr>
        <sz val="16"/>
        <color theme="1"/>
        <rFont val="Tahoma"/>
        <charset val="134"/>
      </rPr>
      <t>2024</t>
    </r>
    <r>
      <rPr>
        <sz val="16"/>
        <color theme="1"/>
        <rFont val="宋体"/>
        <charset val="134"/>
      </rPr>
      <t>年一般公共预算支出预算调整表</t>
    </r>
  </si>
  <si>
    <t>科目编码</t>
  </si>
  <si>
    <t>合 计</t>
  </si>
  <si>
    <t>备注：该表反映各部门年度预算（含上年结转）中按支出功能科目反映的一般公共预算支出总体情况，以及基本支出和项目支出安排情况，支出功能科目细化至“项”级。</t>
  </si>
  <si>
    <r>
      <rPr>
        <sz val="18"/>
        <color theme="1"/>
        <rFont val="Tahoma"/>
        <charset val="134"/>
      </rPr>
      <t>2024</t>
    </r>
    <r>
      <rPr>
        <sz val="18"/>
        <color theme="1"/>
        <rFont val="宋体"/>
        <charset val="134"/>
      </rPr>
      <t>年一般公共预算调整安排基本支出分经济科目表</t>
    </r>
  </si>
  <si>
    <t>经济科目名称</t>
  </si>
  <si>
    <t>预算数</t>
  </si>
  <si>
    <t>备注</t>
  </si>
  <si>
    <t>301工资福利支出</t>
  </si>
  <si>
    <t>01基本工资</t>
  </si>
  <si>
    <t>02津贴补贴</t>
  </si>
  <si>
    <t>03奖金</t>
  </si>
  <si>
    <t>07绩效工资</t>
  </si>
  <si>
    <r>
      <rPr>
        <sz val="10"/>
        <color theme="1"/>
        <rFont val="Tahoma"/>
        <charset val="134"/>
      </rPr>
      <t>08</t>
    </r>
    <r>
      <rPr>
        <sz val="10"/>
        <color theme="1"/>
        <rFont val="宋体"/>
        <charset val="134"/>
      </rPr>
      <t>机关事业单位基本养老保险缴费</t>
    </r>
  </si>
  <si>
    <t>10职工基本医疗保险缴费</t>
  </si>
  <si>
    <t>12其他社会保障缴费</t>
  </si>
  <si>
    <t>13住房公积金</t>
  </si>
  <si>
    <t>99其他工资福利支出</t>
  </si>
  <si>
    <t>302商品和服务支出</t>
  </si>
  <si>
    <t>01办公费</t>
  </si>
  <si>
    <t>02印刷费</t>
  </si>
  <si>
    <t>05水费</t>
  </si>
  <si>
    <t>06电费</t>
  </si>
  <si>
    <t>07邮电费</t>
  </si>
  <si>
    <t>07物业管理费</t>
  </si>
  <si>
    <t>11差旅费</t>
  </si>
  <si>
    <t>13维修费</t>
  </si>
  <si>
    <t>13专用材料费</t>
  </si>
  <si>
    <t>27委托业务费</t>
  </si>
  <si>
    <t>28工费经费</t>
  </si>
  <si>
    <t>29福利费</t>
  </si>
  <si>
    <t>31公务用车运行维护费</t>
  </si>
  <si>
    <t>39其他交通费用</t>
  </si>
  <si>
    <t>99其他商品和服务支出</t>
  </si>
  <si>
    <t>303对个人和家庭的补助</t>
  </si>
  <si>
    <t>05生活补助</t>
  </si>
  <si>
    <t>99其他对个人和家庭的补助</t>
  </si>
  <si>
    <t>309资本性支出（基本建设）</t>
  </si>
  <si>
    <t>30906大型修缮</t>
  </si>
  <si>
    <t>310资本性支出</t>
  </si>
  <si>
    <t>02办公设备购置</t>
  </si>
  <si>
    <t>05基础设施建设</t>
  </si>
  <si>
    <t>07信息网络及软件购置更新</t>
  </si>
  <si>
    <t>12拆迁补偿</t>
  </si>
  <si>
    <t>312对企业补助</t>
  </si>
  <si>
    <t>04费用补贴</t>
  </si>
  <si>
    <t>备注：该表反映各部门年度预算（含上年结转）中按部门预算经济科目反映的一般公共预算基本支出的安排情况，经济科目细化至“款”级。</t>
  </si>
  <si>
    <r>
      <rPr>
        <sz val="14"/>
        <color theme="1"/>
        <rFont val="宋体"/>
        <charset val="134"/>
      </rPr>
      <t>石楼县规划和自然资源局</t>
    </r>
    <r>
      <rPr>
        <sz val="14"/>
        <color theme="1"/>
        <rFont val="Tahoma"/>
        <charset val="134"/>
      </rPr>
      <t>2024</t>
    </r>
    <r>
      <rPr>
        <sz val="14"/>
        <color theme="1"/>
        <rFont val="宋体"/>
        <charset val="134"/>
      </rPr>
      <t>年政府性基金预算调整收入表</t>
    </r>
  </si>
  <si>
    <t>政府性基金收入预算</t>
  </si>
  <si>
    <t>收入科目编码</t>
  </si>
  <si>
    <t>资源勘探工业信息等住</t>
  </si>
  <si>
    <t>超长期特别国债安排的支出</t>
  </si>
  <si>
    <t>制造业</t>
  </si>
  <si>
    <t>备注：该表反映各部门纳入预算管理的政府性基金预算收入情况（含上年结转），按功能科目“项”级填列。</t>
  </si>
  <si>
    <r>
      <rPr>
        <sz val="18"/>
        <color theme="1"/>
        <rFont val="宋体"/>
        <charset val="134"/>
      </rPr>
      <t>石楼县规划和自然资源局</t>
    </r>
    <r>
      <rPr>
        <sz val="18"/>
        <color theme="1"/>
        <rFont val="Tahoma"/>
        <charset val="134"/>
      </rPr>
      <t>2024</t>
    </r>
    <r>
      <rPr>
        <sz val="18"/>
        <color theme="1"/>
        <rFont val="宋体"/>
        <charset val="134"/>
      </rPr>
      <t>年政府性基金预算调整支出表</t>
    </r>
  </si>
  <si>
    <t>备注：该表反映各部门纳入预算管理的政府性基金预算支出情况（含上年结转），以及基本支出、项目支出安排情况，按支出功能科目细化至“项”级。</t>
  </si>
  <si>
    <r>
      <rPr>
        <sz val="18"/>
        <color theme="1"/>
        <rFont val="宋体"/>
        <charset val="134"/>
      </rPr>
      <t>石楼县规划和自然资源局</t>
    </r>
    <r>
      <rPr>
        <sz val="18"/>
        <color theme="1"/>
        <rFont val="Tahoma"/>
        <charset val="134"/>
      </rPr>
      <t>2024</t>
    </r>
    <r>
      <rPr>
        <sz val="18"/>
        <color theme="1"/>
        <rFont val="宋体"/>
        <charset val="134"/>
      </rPr>
      <t>年国有资本经营预算调整收支预算表</t>
    </r>
  </si>
  <si>
    <t>国有资本经营预算收入</t>
  </si>
  <si>
    <t>国有资本经营预算支出</t>
  </si>
  <si>
    <t>国有资本经营收入预算</t>
  </si>
  <si>
    <r>
      <rPr>
        <sz val="10"/>
        <color theme="1"/>
        <rFont val="宋体"/>
        <charset val="134"/>
      </rPr>
      <t>202</t>
    </r>
    <r>
      <rPr>
        <sz val="10"/>
        <color theme="1"/>
        <rFont val="宋体"/>
        <charset val="134"/>
      </rPr>
      <t>3</t>
    </r>
    <r>
      <rPr>
        <sz val="10"/>
        <color theme="1"/>
        <rFont val="宋体"/>
        <charset val="134"/>
      </rPr>
      <t>年预算数</t>
    </r>
  </si>
  <si>
    <t>备注：该表反映各部门国有资本经营预算收支情况（含上年结转）以及基本支出、项目支出安排情况，按功能科目细化至“项”级。</t>
  </si>
  <si>
    <r>
      <rPr>
        <sz val="11"/>
        <color theme="1"/>
        <rFont val="宋体"/>
        <charset val="134"/>
      </rPr>
      <t>石楼县规划和自然资源局</t>
    </r>
    <r>
      <rPr>
        <sz val="11"/>
        <color theme="1"/>
        <rFont val="Tahoma"/>
        <charset val="134"/>
      </rPr>
      <t>2024</t>
    </r>
    <r>
      <rPr>
        <sz val="11"/>
        <color theme="1"/>
        <rFont val="宋体"/>
        <charset val="134"/>
      </rPr>
      <t>年一般公共预算“三公”经费支出预算调整表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</si>
  <si>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</si>
  <si>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</si>
  <si>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</si>
  <si>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</si>
  <si>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</si>
  <si>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</si>
  <si>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石楼县规划和自然资源局</t>
    </r>
    <r>
      <rPr>
        <sz val="18"/>
        <color theme="1"/>
        <rFont val="Tahoma"/>
        <charset val="134"/>
      </rPr>
      <t>2024</t>
    </r>
    <r>
      <rPr>
        <sz val="18"/>
        <color theme="1"/>
        <rFont val="宋体"/>
        <charset val="134"/>
      </rPr>
      <t>年机关运行经费预算调整财政拨款情况表</t>
    </r>
  </si>
  <si>
    <t>单位名称</t>
  </si>
  <si>
    <t>石楼县规划和自然资源局</t>
  </si>
  <si>
    <t>部门合计</t>
  </si>
  <si>
    <t>备注：本表数据反映部门所属行政单位和参照公务员法管理的事业单位使用当年一般公共预算财政拨款安排的基本支出中的公用经费支出。</t>
  </si>
  <si>
    <t>表七</t>
  </si>
  <si>
    <r>
      <rPr>
        <b/>
        <sz val="16"/>
        <rFont val="Times New Roman"/>
        <charset val="0"/>
      </rPr>
      <t xml:space="preserve">                          </t>
    </r>
    <r>
      <rPr>
        <b/>
        <sz val="16"/>
        <rFont val="宋体"/>
        <charset val="0"/>
      </rPr>
      <t>石楼县规划和自然资源局</t>
    </r>
    <r>
      <rPr>
        <b/>
        <sz val="16"/>
        <rFont val="Times New Roman"/>
        <charset val="0"/>
      </rPr>
      <t>2024</t>
    </r>
    <r>
      <rPr>
        <b/>
        <sz val="16"/>
        <rFont val="宋体"/>
        <charset val="0"/>
      </rPr>
      <t>年行政事业单位政府采购预算调整表</t>
    </r>
  </si>
  <si>
    <t>*预算总金额(元)</t>
  </si>
  <si>
    <t>预算编码</t>
  </si>
  <si>
    <t>*预算类型</t>
  </si>
  <si>
    <t>*单位代码</t>
  </si>
  <si>
    <t>*单位名称</t>
  </si>
  <si>
    <t>*项目编号</t>
  </si>
  <si>
    <t>*项目名称</t>
  </si>
  <si>
    <t>*采购目录代码</t>
  </si>
  <si>
    <t>*采购目录名称</t>
  </si>
  <si>
    <t>*组织形式</t>
  </si>
  <si>
    <t>*采购内容</t>
  </si>
  <si>
    <t>技术参数及配置标准</t>
  </si>
  <si>
    <t>数量</t>
  </si>
  <si>
    <t>计量单位</t>
  </si>
  <si>
    <t>*参考单价(元)</t>
  </si>
  <si>
    <t>预算编制类型</t>
  </si>
  <si>
    <t>中小企业预留资金</t>
  </si>
  <si>
    <t>一般公共预算资金(元)</t>
  </si>
  <si>
    <t>政府性基金预算(元)</t>
  </si>
  <si>
    <t>非财政性资金(元)</t>
  </si>
  <si>
    <t>084001</t>
  </si>
  <si>
    <t>复印纸</t>
  </si>
  <si>
    <t>A05040101</t>
  </si>
  <si>
    <t>政府集中采购</t>
  </si>
  <si>
    <r>
      <rPr>
        <sz val="8"/>
        <rFont val="宋体"/>
        <charset val="134"/>
      </rPr>
      <t>办公用</t>
    </r>
    <r>
      <rPr>
        <sz val="8"/>
        <rFont val="Arial"/>
        <charset val="0"/>
      </rPr>
      <t>A4</t>
    </r>
    <r>
      <rPr>
        <sz val="8"/>
        <rFont val="宋体"/>
        <charset val="134"/>
      </rPr>
      <t>纸</t>
    </r>
  </si>
  <si>
    <t>件</t>
  </si>
  <si>
    <t>办公费</t>
  </si>
  <si>
    <t>打印机</t>
  </si>
  <si>
    <t>A02021003</t>
  </si>
  <si>
    <t>多功能一体机</t>
  </si>
  <si>
    <t>台</t>
  </si>
  <si>
    <t>办公设备购置</t>
  </si>
  <si>
    <t>碎纸机</t>
  </si>
  <si>
    <t>A02021301</t>
  </si>
  <si>
    <t>裴沟永由公路崩塌项目</t>
  </si>
  <si>
    <t>工程</t>
  </si>
  <si>
    <t>竞争性磋商</t>
  </si>
  <si>
    <t>基础设施建设</t>
  </si>
  <si>
    <t>智慧平台建设二期</t>
  </si>
  <si>
    <t>服务</t>
  </si>
  <si>
    <t>单一来源采购</t>
  </si>
  <si>
    <t>信息软件建设</t>
  </si>
  <si>
    <t>开展精细化高风险地灾调查服务</t>
  </si>
  <si>
    <t xml:space="preserve"> 工程</t>
  </si>
  <si>
    <t>委托业务费</t>
  </si>
  <si>
    <t>屈产河支流项目</t>
  </si>
  <si>
    <t>公开招标</t>
  </si>
  <si>
    <t>石楼县人民医院迁建地灾治理</t>
  </si>
  <si>
    <t>走马条沟吉祥小区崩塌治理</t>
  </si>
  <si>
    <t>石楼县辛关农田整治与水土保持项目</t>
  </si>
  <si>
    <t>820 0000</t>
  </si>
  <si>
    <t>中学渠项目施工、监理及服务费</t>
  </si>
  <si>
    <t>井子沟项目施工、监理及服务费</t>
  </si>
  <si>
    <t>石楼县龙交乡王家沟村庄绿化项目</t>
  </si>
  <si>
    <t>石楼县森林草原湿地荒漠化普查工作</t>
  </si>
  <si>
    <r>
      <rPr>
        <sz val="8"/>
        <rFont val="Arial"/>
        <charset val="0"/>
      </rPr>
      <t>2024</t>
    </r>
    <r>
      <rPr>
        <sz val="8"/>
        <rFont val="宋体"/>
        <charset val="0"/>
      </rPr>
      <t>年民生配套保险（野生动物保险）</t>
    </r>
  </si>
  <si>
    <t>国土绿化试点示范项目</t>
  </si>
  <si>
    <t>石楼县林业局请求批准对涉林违法案件鉴定费用</t>
  </si>
  <si>
    <t>备注：带*号的为必填项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</si>
</sst>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s>
  <fonts count="49">
    <font>
      <sz val="11"/>
      <color theme="1"/>
      <name val="Tahoma"/>
      <charset val="134"/>
    </font>
    <font>
      <sz val="10"/>
      <name val="Arial"/>
      <charset val="0"/>
    </font>
    <font>
      <sz val="10"/>
      <name val="宋体"/>
      <charset val="134"/>
    </font>
    <font>
      <b/>
      <sz val="16"/>
      <name val="Times New Roman"/>
      <charset val="0"/>
    </font>
    <font>
      <sz val="8"/>
      <name val="Arial"/>
      <charset val="0"/>
    </font>
    <font>
      <sz val="8"/>
      <name val="宋体"/>
      <charset val="134"/>
    </font>
    <font>
      <sz val="8"/>
      <name val="宋体"/>
      <charset val="0"/>
    </font>
    <font>
      <b/>
      <sz val="8"/>
      <name val="宋体"/>
      <charset val="134"/>
    </font>
    <font>
      <b/>
      <sz val="8"/>
      <name val="Arial"/>
      <charset val="0"/>
    </font>
    <font>
      <sz val="10"/>
      <color theme="1"/>
      <name val="Tahoma"/>
      <charset val="134"/>
    </font>
    <font>
      <sz val="18"/>
      <color theme="1"/>
      <name val="宋体"/>
      <charset val="134"/>
    </font>
    <font>
      <sz val="18"/>
      <color theme="1"/>
      <name val="Tahoma"/>
      <charset val="134"/>
    </font>
    <font>
      <sz val="10"/>
      <color theme="1"/>
      <name val="宋体"/>
      <charset val="134"/>
    </font>
    <font>
      <sz val="11"/>
      <color theme="1"/>
      <name val="宋体"/>
      <charset val="134"/>
    </font>
    <font>
      <sz val="10"/>
      <color indexed="8"/>
      <name val="宋体"/>
      <charset val="134"/>
    </font>
    <font>
      <sz val="14"/>
      <color theme="1"/>
      <name val="宋体"/>
      <charset val="134"/>
    </font>
    <font>
      <sz val="9"/>
      <color indexed="8"/>
      <name val="Arial"/>
      <charset val="0"/>
    </font>
    <font>
      <sz val="9"/>
      <color theme="1"/>
      <name val="Tahoma"/>
      <charset val="134"/>
    </font>
    <font>
      <sz val="9"/>
      <color theme="1"/>
      <name val="宋体"/>
      <charset val="134"/>
    </font>
    <font>
      <sz val="16"/>
      <color theme="1"/>
      <name val="宋体"/>
      <charset val="134"/>
    </font>
    <font>
      <sz val="16"/>
      <color theme="1"/>
      <name val="Tahoma"/>
      <charset val="134"/>
    </font>
    <font>
      <sz val="10"/>
      <name val="Tahoma"/>
      <charset val="134"/>
    </font>
    <font>
      <sz val="10"/>
      <color rgb="FFFF0000"/>
      <name val="Tahoma"/>
      <charset val="134"/>
    </font>
    <font>
      <sz val="11"/>
      <name val="Tahoma"/>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4"/>
      <color theme="1"/>
      <name val="Tahoma"/>
      <charset val="134"/>
    </font>
    <font>
      <b/>
      <sz val="16"/>
      <name val="宋体"/>
      <charset val="0"/>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3" fillId="0" borderId="0" applyNumberFormat="0" applyFill="0" applyBorder="0" applyAlignment="0" applyProtection="0">
      <alignment vertical="center"/>
    </xf>
    <xf numFmtId="0" fontId="34" fillId="5" borderId="12" applyNumberFormat="0" applyAlignment="0" applyProtection="0">
      <alignment vertical="center"/>
    </xf>
    <xf numFmtId="0" fontId="35" fillId="6" borderId="13" applyNumberFormat="0" applyAlignment="0" applyProtection="0">
      <alignment vertical="center"/>
    </xf>
    <xf numFmtId="0" fontId="36" fillId="6" borderId="12" applyNumberFormat="0" applyAlignment="0" applyProtection="0">
      <alignment vertical="center"/>
    </xf>
    <xf numFmtId="0" fontId="37" fillId="7" borderId="14" applyNumberFormat="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0" borderId="0"/>
    <xf numFmtId="0" fontId="45" fillId="0" borderId="0"/>
    <xf numFmtId="0" fontId="45" fillId="0" borderId="0"/>
    <xf numFmtId="0" fontId="46" fillId="0" borderId="0"/>
    <xf numFmtId="0" fontId="46" fillId="0" borderId="0"/>
  </cellStyleXfs>
  <cellXfs count="97">
    <xf numFmtId="0" fontId="0" fillId="0" borderId="0" xfId="0"/>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left"/>
    </xf>
    <xf numFmtId="0" fontId="1" fillId="0" borderId="0" xfId="0" applyFont="1" applyFill="1" applyBorder="1" applyAlignment="1">
      <alignment horizontal="left"/>
    </xf>
    <xf numFmtId="0" fontId="3" fillId="0" borderId="0" xfId="0" applyFont="1" applyFill="1" applyBorder="1" applyAlignment="1">
      <alignment horizontal="center" vertical="center"/>
    </xf>
    <xf numFmtId="0" fontId="4" fillId="0" borderId="1" xfId="0" applyFont="1" applyFill="1" applyBorder="1" applyAlignment="1">
      <alignment vertical="center"/>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0" xfId="0" applyFont="1" applyFill="1" applyAlignment="1">
      <alignment horizontal="left"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9" fillId="0" borderId="0" xfId="0" applyFont="1" applyAlignment="1">
      <alignment vertical="center"/>
    </xf>
    <xf numFmtId="0" fontId="9"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xf numFmtId="0" fontId="12" fillId="0" borderId="1" xfId="0" applyFont="1" applyBorder="1" applyAlignment="1">
      <alignment horizontal="center" vertical="center" wrapText="1"/>
    </xf>
    <xf numFmtId="0" fontId="9" fillId="0" borderId="1" xfId="0" applyFont="1" applyBorder="1"/>
    <xf numFmtId="0" fontId="12" fillId="0" borderId="1" xfId="0" applyFont="1" applyBorder="1" applyAlignment="1">
      <alignment horizontal="center" vertical="center"/>
    </xf>
    <xf numFmtId="0" fontId="12" fillId="0" borderId="2" xfId="0" applyFont="1" applyBorder="1" applyAlignment="1">
      <alignment horizontal="left" wrapText="1"/>
    </xf>
    <xf numFmtId="0" fontId="9" fillId="0" borderId="0" xfId="0" applyFont="1" applyAlignment="1">
      <alignment horizontal="left"/>
    </xf>
    <xf numFmtId="0" fontId="13" fillId="0" borderId="0" xfId="0" applyFont="1" applyAlignment="1">
      <alignment horizontal="center"/>
    </xf>
    <xf numFmtId="0" fontId="0"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xf>
    <xf numFmtId="0" fontId="12" fillId="0" borderId="2" xfId="0" applyFont="1" applyBorder="1" applyAlignment="1">
      <alignment horizontal="left" vertical="top" wrapText="1"/>
    </xf>
    <xf numFmtId="0" fontId="9" fillId="0" borderId="2" xfId="0" applyFont="1" applyBorder="1" applyAlignment="1">
      <alignment horizontal="left" vertical="top" wrapText="1"/>
    </xf>
    <xf numFmtId="0" fontId="12"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9"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xf numFmtId="0" fontId="14" fillId="2" borderId="1" xfId="52" applyFont="1" applyFill="1" applyBorder="1" applyAlignment="1">
      <alignment horizontal="left" vertical="center"/>
    </xf>
    <xf numFmtId="0" fontId="12" fillId="0" borderId="1" xfId="0" applyFont="1" applyBorder="1" applyAlignment="1">
      <alignment horizontal="center"/>
    </xf>
    <xf numFmtId="0" fontId="12" fillId="0" borderId="1" xfId="0" applyFont="1" applyBorder="1" applyAlignment="1">
      <alignment horizontal="left" vertical="center"/>
    </xf>
    <xf numFmtId="0" fontId="14" fillId="2" borderId="1" xfId="52" applyFont="1" applyFill="1" applyBorder="1" applyAlignment="1">
      <alignment horizontal="center" vertical="center"/>
    </xf>
    <xf numFmtId="0" fontId="12" fillId="0" borderId="1" xfId="0" applyFont="1" applyBorder="1" applyAlignment="1">
      <alignment horizontal="left" vertical="center" wrapText="1"/>
    </xf>
    <xf numFmtId="0" fontId="15" fillId="0" borderId="0" xfId="0" applyFont="1" applyAlignment="1">
      <alignment horizontal="center"/>
    </xf>
    <xf numFmtId="0" fontId="12"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2" fillId="0" borderId="1" xfId="0" applyFont="1" applyBorder="1" applyAlignment="1">
      <alignment horizontal="left"/>
    </xf>
    <xf numFmtId="0" fontId="2" fillId="0" borderId="1" xfId="0" applyFont="1" applyFill="1" applyBorder="1" applyAlignment="1" applyProtection="1">
      <alignment horizontal="left" vertical="center" wrapText="1"/>
      <protection locked="0"/>
    </xf>
    <xf numFmtId="176" fontId="17" fillId="0" borderId="1" xfId="0" applyNumberFormat="1" applyFont="1" applyBorder="1" applyAlignment="1">
      <alignment horizontal="center" vertical="center"/>
    </xf>
    <xf numFmtId="176" fontId="18" fillId="0" borderId="1" xfId="0" applyNumberFormat="1" applyFont="1" applyBorder="1" applyAlignment="1">
      <alignment horizontal="center" vertical="center"/>
    </xf>
    <xf numFmtId="0" fontId="19" fillId="0" borderId="0" xfId="0" applyFont="1"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12" fillId="3" borderId="1" xfId="0" applyFont="1" applyFill="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0" fillId="0" borderId="1" xfId="0" applyBorder="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vertical="center" wrapText="1"/>
    </xf>
    <xf numFmtId="4" fontId="2" fillId="0" borderId="1" xfId="0" applyNumberFormat="1" applyFont="1" applyFill="1" applyBorder="1" applyAlignment="1">
      <alignment horizontal="center" vertical="center" shrinkToFit="1"/>
    </xf>
    <xf numFmtId="0" fontId="12" fillId="0" borderId="2" xfId="0" applyFont="1" applyBorder="1" applyAlignment="1">
      <alignment vertical="top" wrapText="1"/>
    </xf>
    <xf numFmtId="0" fontId="12" fillId="0" borderId="3" xfId="0" applyFont="1" applyBorder="1" applyAlignment="1">
      <alignment horizontal="center" vertical="center"/>
    </xf>
    <xf numFmtId="0" fontId="9" fillId="0" borderId="4" xfId="0" applyFont="1" applyBorder="1" applyAlignment="1">
      <alignment horizontal="center" vertical="center"/>
    </xf>
    <xf numFmtId="4" fontId="14" fillId="0" borderId="1" xfId="0" applyNumberFormat="1" applyFont="1" applyFill="1" applyBorder="1" applyAlignment="1">
      <alignment horizontal="right" vertical="center" shrinkToFit="1"/>
    </xf>
    <xf numFmtId="0" fontId="22" fillId="0" borderId="1" xfId="0" applyFont="1" applyBorder="1"/>
    <xf numFmtId="0" fontId="9" fillId="0" borderId="3" xfId="0" applyFont="1" applyBorder="1"/>
    <xf numFmtId="0" fontId="12" fillId="0" borderId="1" xfId="0" applyFont="1" applyBorder="1" applyAlignment="1">
      <alignment wrapText="1"/>
    </xf>
    <xf numFmtId="4" fontId="24" fillId="0" borderId="1" xfId="0" applyNumberFormat="1" applyFont="1" applyFill="1" applyBorder="1" applyAlignment="1">
      <alignment horizontal="right" vertical="center" shrinkToFit="1"/>
    </xf>
    <xf numFmtId="0" fontId="12" fillId="0" borderId="0" xfId="0" applyFont="1" applyBorder="1" applyAlignment="1">
      <alignment horizontal="left" wrapText="1"/>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xf>
    <xf numFmtId="0" fontId="12" fillId="0" borderId="0" xfId="0" applyFont="1" applyAlignment="1">
      <alignment horizontal="center"/>
    </xf>
    <xf numFmtId="0" fontId="22" fillId="0" borderId="1" xfId="0" applyFont="1" applyBorder="1" applyAlignment="1">
      <alignment horizontal="center"/>
    </xf>
    <xf numFmtId="0" fontId="12" fillId="0" borderId="1" xfId="0" applyFont="1" applyBorder="1" applyAlignment="1">
      <alignment horizontal="center" wrapText="1"/>
    </xf>
    <xf numFmtId="176" fontId="9" fillId="3" borderId="1" xfId="0" applyNumberFormat="1" applyFont="1" applyFill="1" applyBorder="1" applyAlignment="1">
      <alignment horizontal="center"/>
    </xf>
    <xf numFmtId="0" fontId="9" fillId="3" borderId="1" xfId="0" applyFont="1" applyFill="1" applyBorder="1" applyAlignment="1">
      <alignment horizontal="center"/>
    </xf>
    <xf numFmtId="0" fontId="12" fillId="0" borderId="2" xfId="0" applyFont="1" applyBorder="1" applyAlignment="1">
      <alignment horizontal="center" vertical="top" wrapText="1"/>
    </xf>
    <xf numFmtId="0" fontId="9" fillId="0" borderId="5" xfId="0" applyFont="1" applyBorder="1" applyAlignment="1">
      <alignment horizontal="center" vertical="center"/>
    </xf>
    <xf numFmtId="0" fontId="12" fillId="0" borderId="1" xfId="0" applyFont="1" applyBorder="1" applyAlignment="1">
      <alignment vertical="center"/>
    </xf>
    <xf numFmtId="0" fontId="9" fillId="0" borderId="1" xfId="0" applyFont="1" applyBorder="1" applyAlignment="1">
      <alignment vertical="center"/>
    </xf>
    <xf numFmtId="0" fontId="14" fillId="2" borderId="8" xfId="52" applyFont="1" applyFill="1" applyBorder="1" applyAlignment="1">
      <alignment horizontal="left" vertical="center"/>
    </xf>
    <xf numFmtId="177" fontId="9" fillId="0" borderId="1" xfId="0" applyNumberFormat="1" applyFont="1" applyBorder="1"/>
    <xf numFmtId="0" fontId="4"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23" workbookViewId="0">
      <selection activeCell="G39" sqref="G39"/>
    </sheetView>
  </sheetViews>
  <sheetFormatPr defaultColWidth="9" defaultRowHeight="12.5" outlineLevelCol="5"/>
  <cols>
    <col min="1" max="1" width="17.125" style="22" customWidth="1"/>
    <col min="2" max="2" width="8.75" style="22" customWidth="1"/>
    <col min="3" max="3" width="25.25" style="22" customWidth="1"/>
    <col min="4" max="4" width="9" style="22" customWidth="1"/>
    <col min="5" max="5" width="10.25" style="22" customWidth="1"/>
    <col min="6" max="6" width="10.375" style="22" customWidth="1"/>
    <col min="7" max="16384" width="9" style="22"/>
  </cols>
  <sheetData>
    <row r="1" ht="23" spans="1:6">
      <c r="A1" s="23" t="s">
        <v>0</v>
      </c>
      <c r="B1" s="24"/>
      <c r="C1" s="24"/>
      <c r="D1" s="24"/>
      <c r="E1" s="24"/>
      <c r="F1" s="24"/>
    </row>
    <row r="2" ht="13" spans="6:6">
      <c r="F2" s="25" t="s">
        <v>1</v>
      </c>
    </row>
    <row r="3" s="21" customFormat="1" ht="22.5" customHeight="1" spans="1:6">
      <c r="A3" s="72" t="s">
        <v>2</v>
      </c>
      <c r="B3" s="92"/>
      <c r="C3" s="72" t="s">
        <v>3</v>
      </c>
      <c r="D3" s="73"/>
      <c r="E3" s="73"/>
      <c r="F3" s="92"/>
    </row>
    <row r="4" s="21" customFormat="1" ht="22.5" customHeight="1" spans="1:6">
      <c r="A4" s="93" t="s">
        <v>4</v>
      </c>
      <c r="B4" s="94" t="s">
        <v>5</v>
      </c>
      <c r="C4" s="93" t="s">
        <v>4</v>
      </c>
      <c r="D4" s="94" t="s">
        <v>5</v>
      </c>
      <c r="E4" s="93" t="s">
        <v>6</v>
      </c>
      <c r="F4" s="93" t="s">
        <v>7</v>
      </c>
    </row>
    <row r="5" ht="17.25" customHeight="1" spans="1:6">
      <c r="A5" s="45" t="s">
        <v>8</v>
      </c>
      <c r="B5" s="74">
        <v>23454.686757</v>
      </c>
      <c r="C5" s="95" t="s">
        <v>9</v>
      </c>
      <c r="D5" s="75"/>
      <c r="E5" s="75"/>
      <c r="F5" s="27"/>
    </row>
    <row r="6" ht="17.25" customHeight="1" spans="1:6">
      <c r="A6" s="45" t="s">
        <v>10</v>
      </c>
      <c r="B6" s="27"/>
      <c r="C6" s="95" t="s">
        <v>11</v>
      </c>
      <c r="D6" s="27"/>
      <c r="E6" s="27"/>
      <c r="F6" s="27"/>
    </row>
    <row r="7" ht="17.25" customHeight="1" spans="1:6">
      <c r="A7" s="45" t="s">
        <v>12</v>
      </c>
      <c r="B7" s="27"/>
      <c r="C7" s="95" t="s">
        <v>13</v>
      </c>
      <c r="D7" s="27"/>
      <c r="E7" s="27"/>
      <c r="F7" s="27"/>
    </row>
    <row r="8" ht="17.25" customHeight="1" spans="1:6">
      <c r="A8" s="45" t="s">
        <v>14</v>
      </c>
      <c r="B8" s="27"/>
      <c r="C8" s="95" t="s">
        <v>15</v>
      </c>
      <c r="D8" s="27"/>
      <c r="E8" s="27"/>
      <c r="F8" s="27"/>
    </row>
    <row r="9" ht="17.25" customHeight="1" spans="1:6">
      <c r="A9" s="45" t="s">
        <v>16</v>
      </c>
      <c r="B9" s="27"/>
      <c r="C9" s="95" t="s">
        <v>17</v>
      </c>
      <c r="D9" s="27"/>
      <c r="E9" s="27"/>
      <c r="F9" s="27"/>
    </row>
    <row r="10" ht="27" customHeight="1" spans="1:6">
      <c r="A10" s="77" t="s">
        <v>18</v>
      </c>
      <c r="B10" s="27"/>
      <c r="C10" s="95" t="s">
        <v>19</v>
      </c>
      <c r="D10" s="27"/>
      <c r="E10" s="27"/>
      <c r="F10" s="27"/>
    </row>
    <row r="11" ht="17.25" customHeight="1" spans="1:6">
      <c r="A11" s="27"/>
      <c r="B11" s="27"/>
      <c r="C11" s="95" t="s">
        <v>20</v>
      </c>
      <c r="D11" s="27"/>
      <c r="E11" s="27"/>
      <c r="F11" s="27"/>
    </row>
    <row r="12" ht="17.25" customHeight="1" spans="1:6">
      <c r="A12" s="27"/>
      <c r="B12" s="27"/>
      <c r="C12" s="95" t="s">
        <v>21</v>
      </c>
      <c r="D12" s="75"/>
      <c r="E12" s="75"/>
      <c r="F12" s="27"/>
    </row>
    <row r="13" ht="17.25" customHeight="1" spans="1:6">
      <c r="A13" s="27"/>
      <c r="B13" s="27"/>
      <c r="C13" s="95" t="s">
        <v>22</v>
      </c>
      <c r="D13" s="27"/>
      <c r="E13" s="27"/>
      <c r="F13" s="27"/>
    </row>
    <row r="14" ht="17.25" customHeight="1" spans="1:6">
      <c r="A14" s="27"/>
      <c r="B14" s="27"/>
      <c r="C14" s="95" t="s">
        <v>23</v>
      </c>
      <c r="D14" s="75"/>
      <c r="E14" s="75"/>
      <c r="F14" s="27"/>
    </row>
    <row r="15" ht="17.25" customHeight="1" spans="1:6">
      <c r="A15" s="27"/>
      <c r="B15" s="27"/>
      <c r="C15" s="95" t="s">
        <v>24</v>
      </c>
      <c r="D15" s="27"/>
      <c r="E15" s="27"/>
      <c r="F15" s="27"/>
    </row>
    <row r="16" ht="17.25" customHeight="1" spans="1:6">
      <c r="A16" s="27"/>
      <c r="B16" s="27"/>
      <c r="C16" s="95" t="s">
        <v>25</v>
      </c>
      <c r="D16" s="27"/>
      <c r="E16" s="27"/>
      <c r="F16" s="27"/>
    </row>
    <row r="17" ht="17.25" customHeight="1" spans="1:6">
      <c r="A17" s="27"/>
      <c r="B17" s="27"/>
      <c r="C17" s="95" t="s">
        <v>26</v>
      </c>
      <c r="D17" s="75"/>
      <c r="E17" s="75"/>
      <c r="F17" s="27"/>
    </row>
    <row r="18" ht="17.25" customHeight="1" spans="1:6">
      <c r="A18" s="27"/>
      <c r="B18" s="27"/>
      <c r="C18" s="95" t="s">
        <v>27</v>
      </c>
      <c r="D18" s="27"/>
      <c r="E18" s="27"/>
      <c r="F18" s="27"/>
    </row>
    <row r="19" ht="17.25" customHeight="1" spans="1:6">
      <c r="A19" s="27"/>
      <c r="B19" s="27"/>
      <c r="C19" s="95" t="s">
        <v>28</v>
      </c>
      <c r="D19" s="27"/>
      <c r="E19" s="27"/>
      <c r="F19" s="27"/>
    </row>
    <row r="20" ht="17.25" customHeight="1" spans="1:6">
      <c r="A20" s="27"/>
      <c r="B20" s="27"/>
      <c r="C20" s="95" t="s">
        <v>29</v>
      </c>
      <c r="D20" s="27"/>
      <c r="E20" s="27"/>
      <c r="F20" s="27"/>
    </row>
    <row r="21" ht="17.25" customHeight="1" spans="1:6">
      <c r="A21" s="27"/>
      <c r="B21" s="27"/>
      <c r="C21" s="95" t="s">
        <v>30</v>
      </c>
      <c r="D21" s="27"/>
      <c r="E21" s="27"/>
      <c r="F21" s="27"/>
    </row>
    <row r="22" ht="17.25" customHeight="1" spans="1:6">
      <c r="A22" s="27"/>
      <c r="B22" s="27"/>
      <c r="C22" s="95" t="s">
        <v>31</v>
      </c>
      <c r="D22" s="27"/>
      <c r="E22" s="27"/>
      <c r="F22" s="27"/>
    </row>
    <row r="23" ht="17.25" customHeight="1" spans="1:6">
      <c r="A23" s="27"/>
      <c r="B23" s="27"/>
      <c r="C23" s="95" t="s">
        <v>32</v>
      </c>
      <c r="D23" s="96"/>
      <c r="E23" s="96"/>
      <c r="F23" s="27"/>
    </row>
    <row r="24" ht="17.25" customHeight="1" spans="1:6">
      <c r="A24" s="27"/>
      <c r="B24" s="27"/>
      <c r="C24" s="95" t="s">
        <v>33</v>
      </c>
      <c r="D24" s="75"/>
      <c r="E24" s="75"/>
      <c r="F24" s="27"/>
    </row>
    <row r="25" ht="17.25" customHeight="1" spans="1:6">
      <c r="A25" s="27"/>
      <c r="B25" s="27"/>
      <c r="C25" s="95" t="s">
        <v>34</v>
      </c>
      <c r="D25" s="27"/>
      <c r="E25" s="27"/>
      <c r="F25" s="27"/>
    </row>
    <row r="26" ht="17.25" customHeight="1" spans="1:6">
      <c r="A26" s="27"/>
      <c r="B26" s="27"/>
      <c r="C26" s="95" t="s">
        <v>35</v>
      </c>
      <c r="D26" s="27"/>
      <c r="E26" s="27"/>
      <c r="F26" s="27"/>
    </row>
    <row r="27" ht="17.25" customHeight="1" spans="1:6">
      <c r="A27" s="27"/>
      <c r="B27" s="27"/>
      <c r="C27" s="95" t="s">
        <v>36</v>
      </c>
      <c r="D27" s="27"/>
      <c r="E27" s="27"/>
      <c r="F27" s="27"/>
    </row>
    <row r="28" ht="17.25" customHeight="1" spans="1:6">
      <c r="A28" s="27"/>
      <c r="B28" s="27"/>
      <c r="C28" s="95" t="s">
        <v>37</v>
      </c>
      <c r="D28" s="27"/>
      <c r="E28" s="27"/>
      <c r="F28" s="27"/>
    </row>
    <row r="29" ht="17.25" customHeight="1" spans="1:6">
      <c r="A29" s="27"/>
      <c r="B29" s="27"/>
      <c r="C29" s="95" t="s">
        <v>38</v>
      </c>
      <c r="D29" s="27"/>
      <c r="E29" s="27"/>
      <c r="F29" s="27"/>
    </row>
    <row r="30" ht="17.25" customHeight="1" spans="1:6">
      <c r="A30" s="27"/>
      <c r="B30" s="27"/>
      <c r="C30" s="95" t="s">
        <v>39</v>
      </c>
      <c r="D30" s="27"/>
      <c r="E30" s="27"/>
      <c r="F30" s="27"/>
    </row>
    <row r="31" ht="17.25" customHeight="1" spans="1:6">
      <c r="A31" s="27"/>
      <c r="B31" s="27"/>
      <c r="C31" s="95" t="s">
        <v>40</v>
      </c>
      <c r="D31" s="27"/>
      <c r="E31" s="27"/>
      <c r="F31" s="27"/>
    </row>
    <row r="32" ht="17.25" customHeight="1" spans="1:6">
      <c r="A32" s="27"/>
      <c r="B32" s="27"/>
      <c r="C32" s="95" t="s">
        <v>41</v>
      </c>
      <c r="D32" s="27"/>
      <c r="E32" s="27"/>
      <c r="F32" s="27"/>
    </row>
    <row r="33" ht="17.25" customHeight="1" spans="1:6">
      <c r="A33" s="27"/>
      <c r="B33" s="27"/>
      <c r="C33" s="95" t="s">
        <v>42</v>
      </c>
      <c r="D33" s="27"/>
      <c r="E33" s="27"/>
      <c r="F33" s="27"/>
    </row>
    <row r="34" ht="17.25" customHeight="1" spans="1:6">
      <c r="A34" s="27"/>
      <c r="B34" s="27"/>
      <c r="C34" s="45" t="s">
        <v>43</v>
      </c>
      <c r="D34" s="27"/>
      <c r="E34" s="27"/>
      <c r="F34" s="27"/>
    </row>
    <row r="35" ht="17.25" customHeight="1" spans="1:6">
      <c r="A35" s="45" t="s">
        <v>44</v>
      </c>
      <c r="B35" s="74">
        <f>B5</f>
        <v>23454.686757</v>
      </c>
      <c r="C35" s="45" t="s">
        <v>45</v>
      </c>
      <c r="D35" s="74">
        <v>23454.686757</v>
      </c>
      <c r="E35" s="74">
        <f>D35</f>
        <v>23454.686757</v>
      </c>
      <c r="F35" s="27"/>
    </row>
    <row r="36" ht="17.25" customHeight="1" spans="1:6">
      <c r="A36" s="45" t="s">
        <v>46</v>
      </c>
      <c r="B36" s="74"/>
      <c r="C36" s="45" t="s">
        <v>47</v>
      </c>
      <c r="D36" s="27"/>
      <c r="E36" s="74"/>
      <c r="F36" s="27"/>
    </row>
    <row r="37" ht="17.25" customHeight="1" spans="1:6">
      <c r="A37" s="45" t="s">
        <v>48</v>
      </c>
      <c r="B37" s="74">
        <f>B35+B36</f>
        <v>23454.686757</v>
      </c>
      <c r="C37" s="45" t="s">
        <v>49</v>
      </c>
      <c r="D37" s="74">
        <f>D35</f>
        <v>23454.686757</v>
      </c>
      <c r="E37" s="74">
        <f>D37</f>
        <v>23454.686757</v>
      </c>
      <c r="F37" s="27"/>
    </row>
    <row r="38" ht="13" spans="1:1">
      <c r="A38" s="25" t="s">
        <v>50</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A10" sqref="A10"/>
    </sheetView>
  </sheetViews>
  <sheetFormatPr defaultColWidth="9" defaultRowHeight="12.5"/>
  <cols>
    <col min="1" max="1" width="9.875" style="85" customWidth="1"/>
    <col min="2" max="2" width="19.375" style="85" customWidth="1"/>
    <col min="3" max="3" width="8" style="85" customWidth="1"/>
    <col min="4" max="4" width="12.625" style="85" customWidth="1"/>
    <col min="5" max="5" width="8" style="85" customWidth="1"/>
    <col min="6" max="6" width="5.75" style="85" customWidth="1"/>
    <col min="7" max="7" width="4.875" style="85" customWidth="1"/>
    <col min="8" max="8" width="8" style="85" customWidth="1"/>
    <col min="9" max="9" width="7.625" style="85" customWidth="1"/>
    <col min="10" max="16384" width="9" style="85"/>
  </cols>
  <sheetData>
    <row r="1" ht="23" spans="1:8">
      <c r="A1" s="23" t="s">
        <v>51</v>
      </c>
      <c r="B1" s="24"/>
      <c r="C1" s="24"/>
      <c r="D1" s="24"/>
      <c r="E1" s="24"/>
      <c r="F1" s="24"/>
      <c r="G1" s="24"/>
      <c r="H1" s="24"/>
    </row>
    <row r="2" ht="13" spans="8:8">
      <c r="H2" s="86" t="s">
        <v>1</v>
      </c>
    </row>
    <row r="3" s="80" customFormat="1" ht="22.5" customHeight="1" spans="1:9">
      <c r="A3" s="52" t="s">
        <v>4</v>
      </c>
      <c r="B3" s="53"/>
      <c r="C3" s="26" t="s">
        <v>52</v>
      </c>
      <c r="D3" s="42"/>
      <c r="E3" s="42"/>
      <c r="F3" s="42"/>
      <c r="G3" s="42"/>
      <c r="H3" s="42"/>
      <c r="I3" s="26" t="s">
        <v>46</v>
      </c>
    </row>
    <row r="4" s="80" customFormat="1" ht="36" customHeight="1" spans="1:9">
      <c r="A4" s="26" t="s">
        <v>53</v>
      </c>
      <c r="B4" s="26" t="s">
        <v>54</v>
      </c>
      <c r="C4" s="26" t="s">
        <v>55</v>
      </c>
      <c r="D4" s="26" t="s">
        <v>56</v>
      </c>
      <c r="E4" s="26" t="s">
        <v>57</v>
      </c>
      <c r="F4" s="26" t="s">
        <v>58</v>
      </c>
      <c r="G4" s="26" t="s">
        <v>59</v>
      </c>
      <c r="H4" s="26" t="s">
        <v>60</v>
      </c>
      <c r="I4" s="42"/>
    </row>
    <row r="5" ht="27" customHeight="1" spans="1:9">
      <c r="A5" s="47">
        <v>201</v>
      </c>
      <c r="B5" s="47" t="s">
        <v>61</v>
      </c>
      <c r="C5" s="49">
        <f>D5</f>
        <v>91.7416</v>
      </c>
      <c r="D5" s="87">
        <v>91.7416</v>
      </c>
      <c r="E5" s="34"/>
      <c r="F5" s="34"/>
      <c r="G5" s="34"/>
      <c r="H5" s="34"/>
      <c r="I5" s="34"/>
    </row>
    <row r="6" ht="27" customHeight="1" spans="1:9">
      <c r="A6" s="47">
        <v>20101</v>
      </c>
      <c r="B6" s="47" t="s">
        <v>62</v>
      </c>
      <c r="C6" s="49">
        <f>D6</f>
        <v>91.7416</v>
      </c>
      <c r="D6" s="34">
        <f>D7</f>
        <v>91.7416</v>
      </c>
      <c r="E6" s="34"/>
      <c r="F6" s="34"/>
      <c r="G6" s="34"/>
      <c r="H6" s="34"/>
      <c r="I6" s="34"/>
    </row>
    <row r="7" ht="27" customHeight="1" spans="1:9">
      <c r="A7" s="47">
        <v>2010102</v>
      </c>
      <c r="B7" s="47" t="s">
        <v>63</v>
      </c>
      <c r="C7" s="49">
        <f t="shared" ref="C6:C49" si="0">D7</f>
        <v>91.7416</v>
      </c>
      <c r="D7" s="34">
        <v>91.7416</v>
      </c>
      <c r="E7" s="34"/>
      <c r="F7" s="34"/>
      <c r="G7" s="34"/>
      <c r="H7" s="34"/>
      <c r="I7" s="34"/>
    </row>
    <row r="8" ht="27" customHeight="1" spans="1:9">
      <c r="A8" s="47">
        <v>208</v>
      </c>
      <c r="B8" s="47" t="s">
        <v>64</v>
      </c>
      <c r="C8" s="49">
        <f t="shared" si="0"/>
        <v>101.178759</v>
      </c>
      <c r="D8" s="87">
        <f>D10+D12</f>
        <v>101.178759</v>
      </c>
      <c r="E8" s="34"/>
      <c r="F8" s="34"/>
      <c r="G8" s="34"/>
      <c r="H8" s="34"/>
      <c r="I8" s="34"/>
    </row>
    <row r="9" ht="27" customHeight="1" spans="1:9">
      <c r="A9" s="47">
        <v>20805</v>
      </c>
      <c r="B9" s="47" t="s">
        <v>65</v>
      </c>
      <c r="C9" s="49">
        <f t="shared" si="0"/>
        <v>99.754003</v>
      </c>
      <c r="D9" s="87">
        <f>D10</f>
        <v>99.754003</v>
      </c>
      <c r="E9" s="34"/>
      <c r="F9" s="34"/>
      <c r="G9" s="34"/>
      <c r="H9" s="34"/>
      <c r="I9" s="34"/>
    </row>
    <row r="10" ht="27" customHeight="1" spans="1:9">
      <c r="A10" s="34">
        <v>2080505</v>
      </c>
      <c r="B10" s="88" t="s">
        <v>66</v>
      </c>
      <c r="C10" s="49">
        <f t="shared" si="0"/>
        <v>99.754003</v>
      </c>
      <c r="D10" s="87">
        <v>99.754003</v>
      </c>
      <c r="E10" s="34"/>
      <c r="F10" s="34"/>
      <c r="G10" s="34"/>
      <c r="H10" s="34"/>
      <c r="I10" s="34"/>
    </row>
    <row r="11" ht="27" customHeight="1" spans="1:9">
      <c r="A11" s="47">
        <v>20827</v>
      </c>
      <c r="B11" s="88" t="s">
        <v>67</v>
      </c>
      <c r="C11" s="49">
        <f t="shared" si="0"/>
        <v>1.424756</v>
      </c>
      <c r="D11" s="34">
        <f>D12</f>
        <v>1.424756</v>
      </c>
      <c r="E11" s="34"/>
      <c r="F11" s="34"/>
      <c r="G11" s="34"/>
      <c r="H11" s="34"/>
      <c r="I11" s="34"/>
    </row>
    <row r="12" ht="27" customHeight="1" spans="1:9">
      <c r="A12" s="47">
        <v>2082702</v>
      </c>
      <c r="B12" s="47" t="s">
        <v>68</v>
      </c>
      <c r="C12" s="49">
        <f t="shared" si="0"/>
        <v>1.424756</v>
      </c>
      <c r="D12" s="34">
        <v>1.424756</v>
      </c>
      <c r="E12" s="34"/>
      <c r="F12" s="34"/>
      <c r="G12" s="34"/>
      <c r="H12" s="34"/>
      <c r="I12" s="34"/>
    </row>
    <row r="13" ht="27" customHeight="1" spans="1:9">
      <c r="A13" s="47">
        <v>210</v>
      </c>
      <c r="B13" s="47" t="s">
        <v>69</v>
      </c>
      <c r="C13" s="49">
        <f t="shared" si="0"/>
        <v>40.574771</v>
      </c>
      <c r="D13" s="87">
        <f>D15</f>
        <v>40.574771</v>
      </c>
      <c r="E13" s="34"/>
      <c r="F13" s="34"/>
      <c r="G13" s="34"/>
      <c r="H13" s="34"/>
      <c r="I13" s="34"/>
    </row>
    <row r="14" ht="27" customHeight="1" spans="1:9">
      <c r="A14" s="47">
        <v>21012</v>
      </c>
      <c r="B14" s="88" t="s">
        <v>70</v>
      </c>
      <c r="C14" s="49">
        <f t="shared" si="0"/>
        <v>40.574771</v>
      </c>
      <c r="D14" s="87">
        <f>D15</f>
        <v>40.574771</v>
      </c>
      <c r="E14" s="34"/>
      <c r="F14" s="34"/>
      <c r="G14" s="34"/>
      <c r="H14" s="34"/>
      <c r="I14" s="34"/>
    </row>
    <row r="15" ht="27" customHeight="1" spans="1:9">
      <c r="A15" s="47">
        <v>2101201</v>
      </c>
      <c r="B15" s="88" t="s">
        <v>71</v>
      </c>
      <c r="C15" s="49">
        <f t="shared" si="0"/>
        <v>40.574771</v>
      </c>
      <c r="D15" s="87">
        <v>40.574771</v>
      </c>
      <c r="E15" s="34"/>
      <c r="F15" s="34"/>
      <c r="G15" s="34"/>
      <c r="H15" s="34"/>
      <c r="I15" s="34"/>
    </row>
    <row r="16" ht="27" customHeight="1" spans="1:9">
      <c r="A16" s="47">
        <v>211</v>
      </c>
      <c r="B16" s="88" t="s">
        <v>72</v>
      </c>
      <c r="C16" s="49">
        <f t="shared" si="0"/>
        <v>3101.637353</v>
      </c>
      <c r="D16" s="87">
        <f>D18+D19+D20+D21+D22+D23</f>
        <v>3101.637353</v>
      </c>
      <c r="E16" s="34"/>
      <c r="F16" s="34"/>
      <c r="G16" s="34"/>
      <c r="H16" s="34"/>
      <c r="I16" s="34"/>
    </row>
    <row r="17" ht="27" customHeight="1" spans="1:9">
      <c r="A17" s="47">
        <v>21105</v>
      </c>
      <c r="B17" s="88" t="s">
        <v>73</v>
      </c>
      <c r="C17" s="49">
        <f t="shared" si="0"/>
        <v>66.9</v>
      </c>
      <c r="D17" s="87">
        <f>D18</f>
        <v>66.9</v>
      </c>
      <c r="E17" s="34"/>
      <c r="F17" s="34"/>
      <c r="G17" s="34"/>
      <c r="H17" s="34"/>
      <c r="I17" s="34"/>
    </row>
    <row r="18" ht="27" customHeight="1" spans="1:9">
      <c r="A18" s="47">
        <v>2110501</v>
      </c>
      <c r="B18" s="88" t="s">
        <v>74</v>
      </c>
      <c r="C18" s="49">
        <f t="shared" si="0"/>
        <v>66.9</v>
      </c>
      <c r="D18" s="87">
        <v>66.9</v>
      </c>
      <c r="E18" s="34"/>
      <c r="F18" s="34"/>
      <c r="G18" s="34"/>
      <c r="H18" s="34"/>
      <c r="I18" s="34"/>
    </row>
    <row r="19" ht="27" customHeight="1" spans="1:9">
      <c r="A19" s="47">
        <v>2110502</v>
      </c>
      <c r="B19" s="88" t="s">
        <v>75</v>
      </c>
      <c r="C19" s="49">
        <f t="shared" si="0"/>
        <v>25.92</v>
      </c>
      <c r="D19" s="87">
        <v>25.92</v>
      </c>
      <c r="E19" s="34"/>
      <c r="F19" s="34"/>
      <c r="G19" s="34"/>
      <c r="H19" s="34"/>
      <c r="I19" s="34"/>
    </row>
    <row r="20" ht="27" customHeight="1" spans="1:9">
      <c r="A20" s="47">
        <v>2110507</v>
      </c>
      <c r="B20" s="88" t="s">
        <v>76</v>
      </c>
      <c r="C20" s="49">
        <f t="shared" si="0"/>
        <v>4.11</v>
      </c>
      <c r="D20" s="87">
        <v>4.11</v>
      </c>
      <c r="E20" s="34"/>
      <c r="F20" s="34"/>
      <c r="G20" s="34"/>
      <c r="H20" s="34"/>
      <c r="I20" s="34"/>
    </row>
    <row r="21" ht="27" customHeight="1" spans="1:9">
      <c r="A21" s="47">
        <v>2110599</v>
      </c>
      <c r="B21" s="88" t="s">
        <v>77</v>
      </c>
      <c r="C21" s="49">
        <f t="shared" si="0"/>
        <v>654.024149</v>
      </c>
      <c r="D21" s="87">
        <v>654.024149</v>
      </c>
      <c r="E21" s="34"/>
      <c r="F21" s="34"/>
      <c r="G21" s="34"/>
      <c r="H21" s="34"/>
      <c r="I21" s="34"/>
    </row>
    <row r="22" ht="27" customHeight="1" spans="1:9">
      <c r="A22" s="47">
        <v>2119803</v>
      </c>
      <c r="B22" s="88" t="s">
        <v>78</v>
      </c>
      <c r="C22" s="49">
        <f t="shared" si="0"/>
        <v>1409.93313</v>
      </c>
      <c r="D22" s="87">
        <v>1409.93313</v>
      </c>
      <c r="E22" s="34"/>
      <c r="F22" s="34"/>
      <c r="G22" s="34"/>
      <c r="H22" s="34"/>
      <c r="I22" s="34"/>
    </row>
    <row r="23" ht="27" customHeight="1" spans="1:9">
      <c r="A23" s="47">
        <v>2119999</v>
      </c>
      <c r="B23" s="88" t="s">
        <v>79</v>
      </c>
      <c r="C23" s="49">
        <f t="shared" si="0"/>
        <v>940.750074</v>
      </c>
      <c r="D23" s="87">
        <v>940.750074</v>
      </c>
      <c r="E23" s="34"/>
      <c r="F23" s="34"/>
      <c r="G23" s="34"/>
      <c r="H23" s="34"/>
      <c r="I23" s="34"/>
    </row>
    <row r="24" ht="27" customHeight="1" spans="1:9">
      <c r="A24" s="47">
        <v>21211</v>
      </c>
      <c r="B24" s="88" t="s">
        <v>80</v>
      </c>
      <c r="C24" s="49">
        <f t="shared" si="0"/>
        <v>110.02</v>
      </c>
      <c r="D24" s="87">
        <v>110.02</v>
      </c>
      <c r="E24" s="34"/>
      <c r="F24" s="34"/>
      <c r="G24" s="34"/>
      <c r="H24" s="34"/>
      <c r="I24" s="34"/>
    </row>
    <row r="25" ht="27" customHeight="1" spans="1:9">
      <c r="A25" s="47">
        <v>213</v>
      </c>
      <c r="B25" s="47" t="s">
        <v>81</v>
      </c>
      <c r="C25" s="49">
        <f t="shared" si="0"/>
        <v>7548.654629</v>
      </c>
      <c r="D25" s="87">
        <f>D26+D33+D35</f>
        <v>7548.654629</v>
      </c>
      <c r="E25" s="34"/>
      <c r="F25" s="34"/>
      <c r="G25" s="34"/>
      <c r="H25" s="34"/>
      <c r="I25" s="34"/>
    </row>
    <row r="26" ht="27" customHeight="1" spans="1:9">
      <c r="A26" s="47">
        <v>21302</v>
      </c>
      <c r="B26" s="88" t="s">
        <v>82</v>
      </c>
      <c r="C26" s="49">
        <f t="shared" si="0"/>
        <v>5932.70108</v>
      </c>
      <c r="D26" s="34">
        <f>D27+D28+D29+D30+D31+D32</f>
        <v>5932.70108</v>
      </c>
      <c r="E26" s="34"/>
      <c r="F26" s="34"/>
      <c r="G26" s="34"/>
      <c r="H26" s="34"/>
      <c r="I26" s="34"/>
    </row>
    <row r="27" ht="27" customHeight="1" spans="1:9">
      <c r="A27" s="47">
        <v>2130205</v>
      </c>
      <c r="B27" s="88" t="s">
        <v>83</v>
      </c>
      <c r="C27" s="49">
        <f t="shared" si="0"/>
        <v>544.1863</v>
      </c>
      <c r="D27" s="34">
        <v>544.1863</v>
      </c>
      <c r="E27" s="34"/>
      <c r="F27" s="34"/>
      <c r="G27" s="34"/>
      <c r="H27" s="34"/>
      <c r="I27" s="34"/>
    </row>
    <row r="28" ht="27" customHeight="1" spans="1:9">
      <c r="A28" s="47">
        <v>2130207</v>
      </c>
      <c r="B28" s="88" t="s">
        <v>84</v>
      </c>
      <c r="C28" s="49">
        <f t="shared" si="0"/>
        <v>29.7771</v>
      </c>
      <c r="D28" s="34">
        <v>29.7771</v>
      </c>
      <c r="E28" s="34"/>
      <c r="F28" s="34"/>
      <c r="G28" s="34"/>
      <c r="H28" s="34"/>
      <c r="I28" s="34"/>
    </row>
    <row r="29" ht="27" customHeight="1" spans="1:9">
      <c r="A29" s="47">
        <v>2130209</v>
      </c>
      <c r="B29" s="88" t="s">
        <v>85</v>
      </c>
      <c r="C29" s="49">
        <f t="shared" si="0"/>
        <v>69.9138</v>
      </c>
      <c r="D29" s="34">
        <v>69.9138</v>
      </c>
      <c r="E29" s="34"/>
      <c r="F29" s="34"/>
      <c r="G29" s="34"/>
      <c r="H29" s="34"/>
      <c r="I29" s="34"/>
    </row>
    <row r="30" ht="27" customHeight="1" spans="1:9">
      <c r="A30" s="47">
        <v>2130234</v>
      </c>
      <c r="B30" s="88" t="s">
        <v>86</v>
      </c>
      <c r="C30" s="49">
        <f t="shared" si="0"/>
        <v>19.875</v>
      </c>
      <c r="D30" s="34">
        <v>19.875</v>
      </c>
      <c r="E30" s="34"/>
      <c r="F30" s="34"/>
      <c r="G30" s="34"/>
      <c r="H30" s="34"/>
      <c r="I30" s="34"/>
    </row>
    <row r="31" ht="27" customHeight="1" spans="1:9">
      <c r="A31" s="47">
        <v>2130236</v>
      </c>
      <c r="B31" s="88" t="s">
        <v>87</v>
      </c>
      <c r="C31" s="49">
        <f t="shared" si="0"/>
        <v>75.1829</v>
      </c>
      <c r="D31" s="34">
        <v>75.1829</v>
      </c>
      <c r="E31" s="34"/>
      <c r="F31" s="34"/>
      <c r="G31" s="34"/>
      <c r="H31" s="34"/>
      <c r="I31" s="34"/>
    </row>
    <row r="32" ht="27" customHeight="1" spans="1:9">
      <c r="A32" s="47">
        <v>2130299</v>
      </c>
      <c r="B32" s="88" t="s">
        <v>88</v>
      </c>
      <c r="C32" s="49">
        <f t="shared" si="0"/>
        <v>5193.76598</v>
      </c>
      <c r="D32" s="34">
        <v>5193.76598</v>
      </c>
      <c r="E32" s="34"/>
      <c r="F32" s="34"/>
      <c r="G32" s="34"/>
      <c r="H32" s="34"/>
      <c r="I32" s="34"/>
    </row>
    <row r="33" ht="27" customHeight="1" spans="1:9">
      <c r="A33" s="47">
        <v>21305</v>
      </c>
      <c r="B33" s="88" t="s">
        <v>89</v>
      </c>
      <c r="C33" s="49">
        <f t="shared" si="0"/>
        <v>1479</v>
      </c>
      <c r="D33" s="34">
        <f>D34</f>
        <v>1479</v>
      </c>
      <c r="E33" s="34"/>
      <c r="F33" s="34"/>
      <c r="G33" s="34"/>
      <c r="H33" s="34"/>
      <c r="I33" s="34"/>
    </row>
    <row r="34" ht="27" customHeight="1" spans="1:9">
      <c r="A34" s="47">
        <v>2130599</v>
      </c>
      <c r="B34" s="88" t="s">
        <v>90</v>
      </c>
      <c r="C34" s="49">
        <f t="shared" si="0"/>
        <v>1479</v>
      </c>
      <c r="D34" s="34">
        <v>1479</v>
      </c>
      <c r="E34" s="34"/>
      <c r="F34" s="34"/>
      <c r="G34" s="34"/>
      <c r="H34" s="34"/>
      <c r="I34" s="34"/>
    </row>
    <row r="35" ht="27" customHeight="1" spans="1:9">
      <c r="A35" s="47">
        <v>21308</v>
      </c>
      <c r="B35" s="88" t="s">
        <v>91</v>
      </c>
      <c r="C35" s="49">
        <f t="shared" si="0"/>
        <v>136.953549</v>
      </c>
      <c r="D35" s="34">
        <f>D36</f>
        <v>136.953549</v>
      </c>
      <c r="E35" s="34"/>
      <c r="F35" s="34"/>
      <c r="G35" s="34"/>
      <c r="H35" s="34"/>
      <c r="I35" s="34"/>
    </row>
    <row r="36" ht="27" customHeight="1" spans="1:9">
      <c r="A36" s="47">
        <v>2130803</v>
      </c>
      <c r="B36" s="88" t="s">
        <v>92</v>
      </c>
      <c r="C36" s="49">
        <f t="shared" si="0"/>
        <v>136.953549</v>
      </c>
      <c r="D36" s="34">
        <v>136.953549</v>
      </c>
      <c r="E36" s="34"/>
      <c r="F36" s="34"/>
      <c r="G36" s="34"/>
      <c r="H36" s="34"/>
      <c r="I36" s="34"/>
    </row>
    <row r="37" ht="27" customHeight="1" spans="1:9">
      <c r="A37" s="47">
        <v>220</v>
      </c>
      <c r="B37" s="47" t="s">
        <v>93</v>
      </c>
      <c r="C37" s="49">
        <f t="shared" si="0"/>
        <v>4949.427854</v>
      </c>
      <c r="D37" s="34">
        <f>D39+D40+D41+D42</f>
        <v>4949.427854</v>
      </c>
      <c r="E37" s="34"/>
      <c r="F37" s="34"/>
      <c r="G37" s="34"/>
      <c r="H37" s="34"/>
      <c r="I37" s="34"/>
    </row>
    <row r="38" ht="27" customHeight="1" spans="1:9">
      <c r="A38" s="47">
        <v>22001</v>
      </c>
      <c r="B38" s="47" t="s">
        <v>94</v>
      </c>
      <c r="C38" s="49">
        <f t="shared" si="0"/>
        <v>4949.427854</v>
      </c>
      <c r="D38" s="34">
        <f>D39+D40+D41+D42</f>
        <v>4949.427854</v>
      </c>
      <c r="E38" s="34"/>
      <c r="F38" s="34"/>
      <c r="G38" s="34"/>
      <c r="H38" s="34"/>
      <c r="I38" s="34"/>
    </row>
    <row r="39" ht="27" customHeight="1" spans="1:9">
      <c r="A39" s="47">
        <v>2200101</v>
      </c>
      <c r="B39" s="47" t="s">
        <v>95</v>
      </c>
      <c r="C39" s="49">
        <f t="shared" si="0"/>
        <v>838.329401</v>
      </c>
      <c r="D39" s="34">
        <v>838.329401</v>
      </c>
      <c r="E39" s="34"/>
      <c r="F39" s="34"/>
      <c r="G39" s="34"/>
      <c r="H39" s="34"/>
      <c r="I39" s="34"/>
    </row>
    <row r="40" ht="27" customHeight="1" spans="1:9">
      <c r="A40" s="47">
        <v>2200102</v>
      </c>
      <c r="B40" s="47" t="s">
        <v>63</v>
      </c>
      <c r="C40" s="49">
        <f t="shared" si="0"/>
        <v>136.638779</v>
      </c>
      <c r="D40" s="34">
        <v>136.638779</v>
      </c>
      <c r="E40" s="34"/>
      <c r="F40" s="34"/>
      <c r="G40" s="34"/>
      <c r="H40" s="34"/>
      <c r="I40" s="34"/>
    </row>
    <row r="41" ht="27" customHeight="1" spans="1:9">
      <c r="A41" s="47">
        <v>2200106</v>
      </c>
      <c r="B41" s="47" t="s">
        <v>96</v>
      </c>
      <c r="C41" s="49">
        <f t="shared" si="0"/>
        <v>2895.95339</v>
      </c>
      <c r="D41" s="34">
        <v>2895.95339</v>
      </c>
      <c r="E41" s="34"/>
      <c r="F41" s="34"/>
      <c r="G41" s="34"/>
      <c r="H41" s="34"/>
      <c r="I41" s="34"/>
    </row>
    <row r="42" ht="27" customHeight="1" spans="1:9">
      <c r="A42" s="47">
        <v>2200199</v>
      </c>
      <c r="B42" s="47" t="s">
        <v>97</v>
      </c>
      <c r="C42" s="49">
        <f t="shared" si="0"/>
        <v>1078.506284</v>
      </c>
      <c r="D42" s="34">
        <v>1078.506284</v>
      </c>
      <c r="E42" s="34"/>
      <c r="F42" s="34"/>
      <c r="G42" s="34"/>
      <c r="H42" s="34"/>
      <c r="I42" s="34"/>
    </row>
    <row r="43" ht="27" customHeight="1" spans="1:9">
      <c r="A43" s="47">
        <v>221</v>
      </c>
      <c r="B43" s="47" t="s">
        <v>98</v>
      </c>
      <c r="C43" s="49">
        <f t="shared" si="0"/>
        <v>87.7627</v>
      </c>
      <c r="D43" s="87">
        <f>D45</f>
        <v>87.7627</v>
      </c>
      <c r="E43" s="34"/>
      <c r="F43" s="34"/>
      <c r="G43" s="34"/>
      <c r="H43" s="34"/>
      <c r="I43" s="34"/>
    </row>
    <row r="44" ht="27" customHeight="1" spans="1:9">
      <c r="A44" s="47">
        <v>22102</v>
      </c>
      <c r="B44" s="47" t="s">
        <v>99</v>
      </c>
      <c r="C44" s="49">
        <f t="shared" si="0"/>
        <v>87.7627</v>
      </c>
      <c r="D44" s="34">
        <f>D45</f>
        <v>87.7627</v>
      </c>
      <c r="E44" s="34"/>
      <c r="F44" s="34"/>
      <c r="G44" s="34"/>
      <c r="H44" s="34"/>
      <c r="I44" s="34"/>
    </row>
    <row r="45" ht="27" customHeight="1" spans="1:9">
      <c r="A45" s="47">
        <v>2210201</v>
      </c>
      <c r="B45" s="47" t="s">
        <v>100</v>
      </c>
      <c r="C45" s="49">
        <f t="shared" si="0"/>
        <v>87.7627</v>
      </c>
      <c r="D45" s="34">
        <v>87.7627</v>
      </c>
      <c r="E45" s="34"/>
      <c r="F45" s="34"/>
      <c r="G45" s="34"/>
      <c r="H45" s="34"/>
      <c r="I45" s="34"/>
    </row>
    <row r="46" ht="27" customHeight="1" spans="1:9">
      <c r="A46" s="47">
        <v>224</v>
      </c>
      <c r="B46" s="47" t="s">
        <v>101</v>
      </c>
      <c r="C46" s="49">
        <f t="shared" si="0"/>
        <v>7423.689091</v>
      </c>
      <c r="D46" s="87">
        <f>D48</f>
        <v>7423.689091</v>
      </c>
      <c r="E46" s="87"/>
      <c r="F46" s="34"/>
      <c r="G46" s="34"/>
      <c r="H46" s="34"/>
      <c r="I46" s="34"/>
    </row>
    <row r="47" ht="27" customHeight="1" spans="1:9">
      <c r="A47" s="47">
        <v>22406</v>
      </c>
      <c r="B47" s="88" t="s">
        <v>102</v>
      </c>
      <c r="C47" s="49">
        <f t="shared" si="0"/>
        <v>7423.689091</v>
      </c>
      <c r="D47" s="87">
        <f>D48</f>
        <v>7423.689091</v>
      </c>
      <c r="E47" s="87"/>
      <c r="F47" s="34"/>
      <c r="G47" s="34"/>
      <c r="H47" s="34"/>
      <c r="I47" s="34"/>
    </row>
    <row r="48" ht="27" customHeight="1" spans="1:9">
      <c r="A48" s="47">
        <v>2240601</v>
      </c>
      <c r="B48" s="88" t="s">
        <v>103</v>
      </c>
      <c r="C48" s="49">
        <f t="shared" si="0"/>
        <v>7423.689091</v>
      </c>
      <c r="D48" s="87">
        <v>7423.689091</v>
      </c>
      <c r="E48" s="87"/>
      <c r="F48" s="34"/>
      <c r="G48" s="34"/>
      <c r="H48" s="34"/>
      <c r="I48" s="34"/>
    </row>
    <row r="49" ht="27" customHeight="1" spans="1:9">
      <c r="A49" s="47" t="s">
        <v>55</v>
      </c>
      <c r="B49" s="34"/>
      <c r="C49" s="49">
        <f t="shared" si="0"/>
        <v>23454.686757</v>
      </c>
      <c r="D49" s="89">
        <f>D5+D8+D13+D16+D24+D25+D37+D43+D46</f>
        <v>23454.686757</v>
      </c>
      <c r="E49" s="90"/>
      <c r="F49" s="34"/>
      <c r="G49" s="34"/>
      <c r="H49" s="34"/>
      <c r="I49" s="34"/>
    </row>
    <row r="50" ht="30.75" customHeight="1" spans="1:9">
      <c r="A50" s="91" t="s">
        <v>104</v>
      </c>
      <c r="B50" s="91"/>
      <c r="C50" s="91"/>
      <c r="D50" s="91"/>
      <c r="E50" s="91"/>
      <c r="F50" s="91"/>
      <c r="G50" s="91"/>
      <c r="H50" s="91"/>
      <c r="I50" s="91"/>
    </row>
  </sheetData>
  <mergeCells count="5">
    <mergeCell ref="A1:H1"/>
    <mergeCell ref="A3:B3"/>
    <mergeCell ref="C3:H3"/>
    <mergeCell ref="A50:I50"/>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40" workbookViewId="0">
      <selection activeCell="I47" sqref="I47"/>
    </sheetView>
  </sheetViews>
  <sheetFormatPr defaultColWidth="9" defaultRowHeight="12.5" outlineLevelCol="4"/>
  <cols>
    <col min="1" max="1" width="12.875" style="80" customWidth="1"/>
    <col min="2" max="2" width="20.75" style="80" customWidth="1"/>
    <col min="3" max="3" width="14.5" style="80" customWidth="1"/>
    <col min="4" max="4" width="15.125" style="80" customWidth="1"/>
    <col min="5" max="5" width="13.125" style="80" customWidth="1"/>
    <col min="6" max="16384" width="9" style="80"/>
  </cols>
  <sheetData>
    <row r="1" ht="23" spans="1:5">
      <c r="A1" s="82" t="s">
        <v>105</v>
      </c>
      <c r="B1" s="83"/>
      <c r="C1" s="83"/>
      <c r="D1" s="83"/>
      <c r="E1" s="83"/>
    </row>
    <row r="2" ht="13" spans="5:5">
      <c r="E2" s="84" t="s">
        <v>1</v>
      </c>
    </row>
    <row r="3" s="80" customFormat="1" ht="27" customHeight="1" spans="1:5">
      <c r="A3" s="52" t="s">
        <v>4</v>
      </c>
      <c r="B3" s="53"/>
      <c r="C3" s="26" t="s">
        <v>106</v>
      </c>
      <c r="D3" s="42"/>
      <c r="E3" s="42"/>
    </row>
    <row r="4" s="80" customFormat="1" ht="27" customHeight="1" spans="1:5">
      <c r="A4" s="26" t="s">
        <v>53</v>
      </c>
      <c r="B4" s="26" t="s">
        <v>54</v>
      </c>
      <c r="C4" s="26" t="s">
        <v>55</v>
      </c>
      <c r="D4" s="26" t="s">
        <v>107</v>
      </c>
      <c r="E4" s="26" t="s">
        <v>108</v>
      </c>
    </row>
    <row r="5" ht="27" customHeight="1" spans="1:5">
      <c r="A5" s="28">
        <v>201</v>
      </c>
      <c r="B5" s="28" t="s">
        <v>61</v>
      </c>
      <c r="C5" s="63">
        <v>91.7416</v>
      </c>
      <c r="D5" s="49"/>
      <c r="E5" s="49">
        <f>C5</f>
        <v>91.7416</v>
      </c>
    </row>
    <row r="6" ht="27" customHeight="1" spans="1:5">
      <c r="A6" s="28">
        <v>20101</v>
      </c>
      <c r="B6" s="28" t="s">
        <v>62</v>
      </c>
      <c r="C6" s="63">
        <v>91.7416</v>
      </c>
      <c r="D6" s="49"/>
      <c r="E6" s="49">
        <f>C6</f>
        <v>91.7416</v>
      </c>
    </row>
    <row r="7" ht="27" customHeight="1" spans="1:5">
      <c r="A7" s="64">
        <v>2010102</v>
      </c>
      <c r="B7" s="28" t="s">
        <v>63</v>
      </c>
      <c r="C7" s="63">
        <v>91.7416</v>
      </c>
      <c r="D7" s="49"/>
      <c r="E7" s="49">
        <f>C7</f>
        <v>91.7416</v>
      </c>
    </row>
    <row r="8" ht="27" customHeight="1" spans="1:5">
      <c r="A8" s="28">
        <v>208</v>
      </c>
      <c r="B8" s="28" t="s">
        <v>64</v>
      </c>
      <c r="C8" s="63">
        <v>101.178759</v>
      </c>
      <c r="D8" s="49">
        <f t="shared" ref="D8:D15" si="0">C8</f>
        <v>101.178759</v>
      </c>
      <c r="E8" s="49"/>
    </row>
    <row r="9" ht="27" customHeight="1" spans="1:5">
      <c r="A9" s="28">
        <v>20805</v>
      </c>
      <c r="B9" s="28" t="s">
        <v>65</v>
      </c>
      <c r="C9" s="63">
        <v>99.754003</v>
      </c>
      <c r="D9" s="49">
        <f t="shared" si="0"/>
        <v>99.754003</v>
      </c>
      <c r="E9" s="49"/>
    </row>
    <row r="10" ht="27" customHeight="1" spans="1:5">
      <c r="A10" s="33">
        <v>2080505</v>
      </c>
      <c r="B10" s="26" t="s">
        <v>66</v>
      </c>
      <c r="C10" s="63">
        <v>99.754003</v>
      </c>
      <c r="D10" s="49">
        <f t="shared" si="0"/>
        <v>99.754003</v>
      </c>
      <c r="E10" s="49"/>
    </row>
    <row r="11" ht="27" customHeight="1" spans="1:5">
      <c r="A11" s="28">
        <v>20827</v>
      </c>
      <c r="B11" s="26" t="s">
        <v>67</v>
      </c>
      <c r="C11" s="63">
        <v>1.424756</v>
      </c>
      <c r="D11" s="49">
        <f t="shared" si="0"/>
        <v>1.424756</v>
      </c>
      <c r="E11" s="49"/>
    </row>
    <row r="12" ht="27" customHeight="1" spans="1:5">
      <c r="A12" s="28">
        <v>2082702</v>
      </c>
      <c r="B12" s="28" t="s">
        <v>68</v>
      </c>
      <c r="C12" s="63">
        <v>1.424756</v>
      </c>
      <c r="D12" s="49">
        <f t="shared" si="0"/>
        <v>1.424756</v>
      </c>
      <c r="E12" s="49"/>
    </row>
    <row r="13" ht="27" customHeight="1" spans="1:5">
      <c r="A13" s="28">
        <v>210</v>
      </c>
      <c r="B13" s="28" t="s">
        <v>69</v>
      </c>
      <c r="C13" s="63">
        <v>40.574771</v>
      </c>
      <c r="D13" s="49">
        <f t="shared" si="0"/>
        <v>40.574771</v>
      </c>
      <c r="E13" s="49"/>
    </row>
    <row r="14" ht="27" customHeight="1" spans="1:5">
      <c r="A14" s="28">
        <v>21012</v>
      </c>
      <c r="B14" s="26" t="s">
        <v>70</v>
      </c>
      <c r="C14" s="63">
        <f>C15</f>
        <v>40.574771</v>
      </c>
      <c r="D14" s="49">
        <f t="shared" si="0"/>
        <v>40.574771</v>
      </c>
      <c r="E14" s="49"/>
    </row>
    <row r="15" ht="27" customHeight="1" spans="1:5">
      <c r="A15" s="28">
        <v>2101201</v>
      </c>
      <c r="B15" s="26" t="s">
        <v>71</v>
      </c>
      <c r="C15" s="63">
        <v>40.574771</v>
      </c>
      <c r="D15" s="49">
        <f t="shared" si="0"/>
        <v>40.574771</v>
      </c>
      <c r="E15" s="49"/>
    </row>
    <row r="16" ht="27" customHeight="1" spans="1:5">
      <c r="A16" s="28">
        <v>211</v>
      </c>
      <c r="B16" s="26" t="s">
        <v>72</v>
      </c>
      <c r="C16" s="63">
        <v>3101.637353</v>
      </c>
      <c r="D16" s="49"/>
      <c r="E16" s="49">
        <f t="shared" ref="E16:E24" si="1">C16</f>
        <v>3101.637353</v>
      </c>
    </row>
    <row r="17" ht="27" customHeight="1" spans="1:5">
      <c r="A17" s="28">
        <v>21105</v>
      </c>
      <c r="B17" s="26" t="s">
        <v>73</v>
      </c>
      <c r="C17" s="63">
        <f>C18</f>
        <v>66.9</v>
      </c>
      <c r="D17" s="49"/>
      <c r="E17" s="49">
        <f t="shared" si="1"/>
        <v>66.9</v>
      </c>
    </row>
    <row r="18" ht="27" customHeight="1" spans="1:5">
      <c r="A18" s="28">
        <v>2110501</v>
      </c>
      <c r="B18" s="26" t="s">
        <v>74</v>
      </c>
      <c r="C18" s="63">
        <v>66.9</v>
      </c>
      <c r="D18" s="49"/>
      <c r="E18" s="49">
        <f t="shared" si="1"/>
        <v>66.9</v>
      </c>
    </row>
    <row r="19" ht="27" customHeight="1" spans="1:5">
      <c r="A19" s="28">
        <v>2110502</v>
      </c>
      <c r="B19" s="26" t="s">
        <v>75</v>
      </c>
      <c r="C19" s="63">
        <v>25.92</v>
      </c>
      <c r="D19" s="49"/>
      <c r="E19" s="49">
        <f t="shared" si="1"/>
        <v>25.92</v>
      </c>
    </row>
    <row r="20" ht="27" customHeight="1" spans="1:5">
      <c r="A20" s="28">
        <v>2110507</v>
      </c>
      <c r="B20" s="26" t="s">
        <v>76</v>
      </c>
      <c r="C20" s="63">
        <v>4.11</v>
      </c>
      <c r="D20" s="49"/>
      <c r="E20" s="49">
        <f t="shared" si="1"/>
        <v>4.11</v>
      </c>
    </row>
    <row r="21" ht="27" customHeight="1" spans="1:5">
      <c r="A21" s="28">
        <v>2110599</v>
      </c>
      <c r="B21" s="26" t="s">
        <v>77</v>
      </c>
      <c r="C21" s="63">
        <v>654.024149</v>
      </c>
      <c r="D21" s="49"/>
      <c r="E21" s="49">
        <f t="shared" si="1"/>
        <v>654.024149</v>
      </c>
    </row>
    <row r="22" ht="27" customHeight="1" spans="1:5">
      <c r="A22" s="28">
        <v>2119803</v>
      </c>
      <c r="B22" s="26" t="s">
        <v>78</v>
      </c>
      <c r="C22" s="63">
        <v>1409.93313</v>
      </c>
      <c r="D22" s="49"/>
      <c r="E22" s="49">
        <f t="shared" si="1"/>
        <v>1409.93313</v>
      </c>
    </row>
    <row r="23" ht="27" customHeight="1" spans="1:5">
      <c r="A23" s="28">
        <v>2119999</v>
      </c>
      <c r="B23" s="26" t="s">
        <v>79</v>
      </c>
      <c r="C23" s="63">
        <v>940.750074</v>
      </c>
      <c r="D23" s="49"/>
      <c r="E23" s="49">
        <f t="shared" si="1"/>
        <v>940.750074</v>
      </c>
    </row>
    <row r="24" ht="27" customHeight="1" spans="1:5">
      <c r="A24" s="28">
        <v>21211</v>
      </c>
      <c r="B24" s="26" t="s">
        <v>80</v>
      </c>
      <c r="C24" s="63">
        <v>110.02</v>
      </c>
      <c r="D24" s="49"/>
      <c r="E24" s="49">
        <f t="shared" si="1"/>
        <v>110.02</v>
      </c>
    </row>
    <row r="25" ht="27" customHeight="1" spans="1:5">
      <c r="A25" s="28">
        <v>213</v>
      </c>
      <c r="B25" s="28" t="s">
        <v>81</v>
      </c>
      <c r="C25" s="63">
        <v>7548.654629</v>
      </c>
      <c r="D25" s="33"/>
      <c r="E25" s="49">
        <f t="shared" ref="E25:E36" si="2">C25</f>
        <v>7548.654629</v>
      </c>
    </row>
    <row r="26" ht="27" customHeight="1" spans="1:5">
      <c r="A26" s="28">
        <v>21302</v>
      </c>
      <c r="B26" s="26" t="s">
        <v>82</v>
      </c>
      <c r="C26" s="63">
        <v>5932.70108</v>
      </c>
      <c r="D26" s="49"/>
      <c r="E26" s="49">
        <f t="shared" si="2"/>
        <v>5932.70108</v>
      </c>
    </row>
    <row r="27" ht="27" customHeight="1" spans="1:5">
      <c r="A27" s="28">
        <v>2130205</v>
      </c>
      <c r="B27" s="26" t="s">
        <v>83</v>
      </c>
      <c r="C27" s="63">
        <v>544.1863</v>
      </c>
      <c r="D27" s="49"/>
      <c r="E27" s="49">
        <f t="shared" si="2"/>
        <v>544.1863</v>
      </c>
    </row>
    <row r="28" ht="27" customHeight="1" spans="1:5">
      <c r="A28" s="28">
        <v>2130207</v>
      </c>
      <c r="B28" s="26" t="s">
        <v>84</v>
      </c>
      <c r="C28" s="63">
        <v>29.7771</v>
      </c>
      <c r="D28" s="49"/>
      <c r="E28" s="49">
        <f t="shared" si="2"/>
        <v>29.7771</v>
      </c>
    </row>
    <row r="29" ht="27" customHeight="1" spans="1:5">
      <c r="A29" s="28">
        <v>2130209</v>
      </c>
      <c r="B29" s="26" t="s">
        <v>85</v>
      </c>
      <c r="C29" s="63">
        <v>69.9138</v>
      </c>
      <c r="D29" s="65"/>
      <c r="E29" s="49">
        <f t="shared" si="2"/>
        <v>69.9138</v>
      </c>
    </row>
    <row r="30" s="81" customFormat="1" ht="27" customHeight="1" spans="1:5">
      <c r="A30" s="28">
        <v>2130234</v>
      </c>
      <c r="B30" s="26" t="s">
        <v>86</v>
      </c>
      <c r="C30" s="66">
        <v>19.875</v>
      </c>
      <c r="D30" s="67"/>
      <c r="E30" s="49">
        <f t="shared" si="2"/>
        <v>19.875</v>
      </c>
    </row>
    <row r="31" s="81" customFormat="1" ht="27" customHeight="1" spans="1:5">
      <c r="A31" s="28">
        <v>2130236</v>
      </c>
      <c r="B31" s="26" t="s">
        <v>87</v>
      </c>
      <c r="C31" s="66">
        <v>75.1829</v>
      </c>
      <c r="D31" s="67"/>
      <c r="E31" s="49">
        <f t="shared" si="2"/>
        <v>75.1829</v>
      </c>
    </row>
    <row r="32" s="81" customFormat="1" ht="27" customHeight="1" spans="1:5">
      <c r="A32" s="28">
        <v>2130299</v>
      </c>
      <c r="B32" s="26" t="s">
        <v>88</v>
      </c>
      <c r="C32" s="66">
        <v>5193.76598</v>
      </c>
      <c r="D32" s="67"/>
      <c r="E32" s="49">
        <f t="shared" si="2"/>
        <v>5193.76598</v>
      </c>
    </row>
    <row r="33" s="81" customFormat="1" ht="27" customHeight="1" spans="1:5">
      <c r="A33" s="28">
        <v>21305</v>
      </c>
      <c r="B33" s="26" t="s">
        <v>89</v>
      </c>
      <c r="C33" s="66">
        <v>1479</v>
      </c>
      <c r="D33" s="67"/>
      <c r="E33" s="49">
        <f t="shared" si="2"/>
        <v>1479</v>
      </c>
    </row>
    <row r="34" s="81" customFormat="1" ht="27" customHeight="1" spans="1:5">
      <c r="A34" s="28">
        <v>2130599</v>
      </c>
      <c r="B34" s="26" t="s">
        <v>90</v>
      </c>
      <c r="C34" s="66">
        <v>1479</v>
      </c>
      <c r="D34" s="67"/>
      <c r="E34" s="49">
        <f t="shared" si="2"/>
        <v>1479</v>
      </c>
    </row>
    <row r="35" s="81" customFormat="1" ht="27" customHeight="1" spans="1:5">
      <c r="A35" s="28">
        <v>21308</v>
      </c>
      <c r="B35" s="26" t="s">
        <v>91</v>
      </c>
      <c r="C35" s="66">
        <v>136.953549</v>
      </c>
      <c r="D35" s="67"/>
      <c r="E35" s="49">
        <f t="shared" si="2"/>
        <v>136.953549</v>
      </c>
    </row>
    <row r="36" s="81" customFormat="1" ht="27" customHeight="1" spans="1:5">
      <c r="A36" s="28">
        <v>2130803</v>
      </c>
      <c r="B36" s="26" t="s">
        <v>92</v>
      </c>
      <c r="C36" s="66">
        <v>136.953549</v>
      </c>
      <c r="D36" s="67"/>
      <c r="E36" s="49">
        <f t="shared" si="2"/>
        <v>136.953549</v>
      </c>
    </row>
    <row r="37" ht="27" customHeight="1" spans="1:5">
      <c r="A37" s="28">
        <v>220</v>
      </c>
      <c r="B37" s="28" t="s">
        <v>93</v>
      </c>
      <c r="C37" s="63">
        <v>4949.427854</v>
      </c>
      <c r="D37" s="33">
        <f>D39+D40+D42</f>
        <v>1363.350325</v>
      </c>
      <c r="E37" s="49">
        <f>E38</f>
        <v>3586.077529</v>
      </c>
    </row>
    <row r="38" ht="27" customHeight="1" spans="1:5">
      <c r="A38" s="28">
        <v>22001</v>
      </c>
      <c r="B38" s="28" t="s">
        <v>94</v>
      </c>
      <c r="C38" s="63">
        <v>4949.427854</v>
      </c>
      <c r="D38" s="33"/>
      <c r="E38" s="49">
        <f>E41+E42</f>
        <v>3586.077529</v>
      </c>
    </row>
    <row r="39" ht="27" customHeight="1" spans="1:5">
      <c r="A39" s="64">
        <v>2200101</v>
      </c>
      <c r="B39" s="28" t="s">
        <v>95</v>
      </c>
      <c r="C39" s="63">
        <v>838.329401</v>
      </c>
      <c r="D39" s="33">
        <f>C39</f>
        <v>838.329401</v>
      </c>
      <c r="E39" s="33"/>
    </row>
    <row r="40" ht="27" customHeight="1" spans="1:5">
      <c r="A40" s="64">
        <v>2200102</v>
      </c>
      <c r="B40" s="28" t="s">
        <v>63</v>
      </c>
      <c r="C40" s="63">
        <v>136.638779</v>
      </c>
      <c r="D40" s="33">
        <f>C40</f>
        <v>136.638779</v>
      </c>
      <c r="E40" s="49"/>
    </row>
    <row r="41" ht="27" customHeight="1" spans="1:5">
      <c r="A41" s="28">
        <v>2200106</v>
      </c>
      <c r="B41" s="28" t="s">
        <v>96</v>
      </c>
      <c r="C41" s="63">
        <v>2895.95339</v>
      </c>
      <c r="D41" s="33"/>
      <c r="E41" s="49">
        <f>C41</f>
        <v>2895.95339</v>
      </c>
    </row>
    <row r="42" ht="27" customHeight="1" spans="1:5">
      <c r="A42" s="28">
        <v>2200199</v>
      </c>
      <c r="B42" s="28" t="s">
        <v>97</v>
      </c>
      <c r="C42" s="63">
        <v>1078.506284</v>
      </c>
      <c r="D42" s="33">
        <v>388.382145</v>
      </c>
      <c r="E42" s="49">
        <v>690.124139</v>
      </c>
    </row>
    <row r="43" ht="27" customHeight="1" spans="1:5">
      <c r="A43" s="28">
        <v>221</v>
      </c>
      <c r="B43" s="28" t="s">
        <v>98</v>
      </c>
      <c r="C43" s="63">
        <v>87.7627</v>
      </c>
      <c r="D43" s="33">
        <f>C43</f>
        <v>87.7627</v>
      </c>
      <c r="E43" s="49"/>
    </row>
    <row r="44" ht="27" customHeight="1" spans="1:5">
      <c r="A44" s="28">
        <v>22102</v>
      </c>
      <c r="B44" s="28" t="s">
        <v>99</v>
      </c>
      <c r="C44" s="63">
        <v>87.7627</v>
      </c>
      <c r="D44" s="33">
        <f>C44</f>
        <v>87.7627</v>
      </c>
      <c r="E44" s="49"/>
    </row>
    <row r="45" ht="27" customHeight="1" spans="1:5">
      <c r="A45" s="28">
        <v>2210201</v>
      </c>
      <c r="B45" s="28" t="s">
        <v>100</v>
      </c>
      <c r="C45" s="63">
        <v>87.7627</v>
      </c>
      <c r="D45" s="33">
        <f>C45</f>
        <v>87.7627</v>
      </c>
      <c r="E45" s="49"/>
    </row>
    <row r="46" ht="27" customHeight="1" spans="1:5">
      <c r="A46" s="28">
        <v>224</v>
      </c>
      <c r="B46" s="28" t="s">
        <v>101</v>
      </c>
      <c r="C46" s="63">
        <v>7423.689091</v>
      </c>
      <c r="D46" s="33"/>
      <c r="E46" s="49">
        <f>C46</f>
        <v>7423.689091</v>
      </c>
    </row>
    <row r="47" ht="27" customHeight="1" spans="1:5">
      <c r="A47" s="28">
        <v>22406</v>
      </c>
      <c r="B47" s="26" t="s">
        <v>102</v>
      </c>
      <c r="C47" s="63">
        <v>7423.689091</v>
      </c>
      <c r="D47" s="33"/>
      <c r="E47" s="49">
        <f>C47</f>
        <v>7423.689091</v>
      </c>
    </row>
    <row r="48" ht="27" customHeight="1" spans="1:5">
      <c r="A48" s="28">
        <v>2240601</v>
      </c>
      <c r="B48" s="26" t="s">
        <v>103</v>
      </c>
      <c r="C48" s="63">
        <v>7423.689091</v>
      </c>
      <c r="D48" s="49"/>
      <c r="E48" s="49">
        <f>C48</f>
        <v>7423.689091</v>
      </c>
    </row>
    <row r="49" ht="27" customHeight="1" spans="1:5">
      <c r="A49" s="28" t="s">
        <v>55</v>
      </c>
      <c r="B49" s="33"/>
      <c r="C49" s="70">
        <f>C5+C8+C13+C16+C24+C25+C37+C43+C46</f>
        <v>23454.686757</v>
      </c>
      <c r="D49" s="33">
        <f>D8+D13+D37+D43</f>
        <v>1592.866555</v>
      </c>
      <c r="E49" s="33">
        <f>E5+E16+E25+E37+E46+E24</f>
        <v>21861.820202</v>
      </c>
    </row>
    <row r="50" ht="33" customHeight="1" spans="1:5">
      <c r="A50" s="68" t="s">
        <v>109</v>
      </c>
      <c r="B50" s="68"/>
      <c r="C50" s="68"/>
      <c r="D50" s="68"/>
      <c r="E50" s="68"/>
    </row>
  </sheetData>
  <mergeCells count="4">
    <mergeCell ref="A1:E1"/>
    <mergeCell ref="A3:B3"/>
    <mergeCell ref="C3:E3"/>
    <mergeCell ref="A50:E50"/>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workbookViewId="0">
      <selection activeCell="D42" sqref="D42:E42"/>
    </sheetView>
  </sheetViews>
  <sheetFormatPr defaultColWidth="9" defaultRowHeight="12.5" outlineLevelCol="6"/>
  <cols>
    <col min="1" max="1" width="17.125" style="22" customWidth="1"/>
    <col min="2" max="2" width="7.375" style="22" customWidth="1"/>
    <col min="3" max="3" width="24.875" style="22" customWidth="1"/>
    <col min="4" max="5" width="8" style="22" customWidth="1"/>
    <col min="6" max="6" width="7.125" style="22" customWidth="1"/>
    <col min="7" max="7" width="7.25" style="22" customWidth="1"/>
    <col min="8" max="16384" width="9" style="22"/>
  </cols>
  <sheetData>
    <row r="1" ht="21.75" customHeight="1" spans="1:6">
      <c r="A1" s="61" t="s">
        <v>110</v>
      </c>
      <c r="B1" s="24"/>
      <c r="C1" s="24"/>
      <c r="D1" s="24"/>
      <c r="E1" s="24"/>
      <c r="F1" s="24"/>
    </row>
    <row r="2" ht="13" spans="6:6">
      <c r="F2" s="25" t="s">
        <v>1</v>
      </c>
    </row>
    <row r="3" s="21" customFormat="1" ht="12" customHeight="1" spans="1:7">
      <c r="A3" s="72" t="s">
        <v>2</v>
      </c>
      <c r="B3" s="73"/>
      <c r="C3" s="28" t="s">
        <v>3</v>
      </c>
      <c r="D3" s="28"/>
      <c r="E3" s="28"/>
      <c r="F3" s="28"/>
      <c r="G3" s="28"/>
    </row>
    <row r="4" s="21" customFormat="1" ht="12" customHeight="1" spans="1:7">
      <c r="A4" s="28" t="s">
        <v>4</v>
      </c>
      <c r="B4" s="28" t="s">
        <v>111</v>
      </c>
      <c r="C4" s="28" t="s">
        <v>111</v>
      </c>
      <c r="D4" s="28"/>
      <c r="E4" s="28"/>
      <c r="F4" s="28"/>
      <c r="G4" s="28"/>
    </row>
    <row r="5" s="21" customFormat="1" ht="24" customHeight="1" spans="1:7">
      <c r="A5" s="28"/>
      <c r="B5" s="28"/>
      <c r="C5" s="28" t="s">
        <v>4</v>
      </c>
      <c r="D5" s="28" t="s">
        <v>112</v>
      </c>
      <c r="E5" s="26" t="s">
        <v>56</v>
      </c>
      <c r="F5" s="26" t="s">
        <v>57</v>
      </c>
      <c r="G5" s="26" t="s">
        <v>58</v>
      </c>
    </row>
    <row r="6" ht="17.25" customHeight="1" spans="1:7">
      <c r="A6" s="45" t="s">
        <v>8</v>
      </c>
      <c r="B6" s="74">
        <f>E24</f>
        <v>23454.686757</v>
      </c>
      <c r="C6" s="46" t="s">
        <v>9</v>
      </c>
      <c r="D6" s="75"/>
      <c r="E6" s="75"/>
      <c r="F6" s="33"/>
      <c r="G6" s="27"/>
    </row>
    <row r="7" ht="17.25" customHeight="1" spans="1:7">
      <c r="A7" s="45" t="s">
        <v>10</v>
      </c>
      <c r="B7" s="76"/>
      <c r="C7" s="46" t="s">
        <v>11</v>
      </c>
      <c r="D7" s="27"/>
      <c r="E7" s="27"/>
      <c r="F7" s="27"/>
      <c r="G7" s="27"/>
    </row>
    <row r="8" ht="17.25" customHeight="1" spans="1:7">
      <c r="A8" s="45" t="s">
        <v>12</v>
      </c>
      <c r="B8" s="76"/>
      <c r="C8" s="46" t="s">
        <v>13</v>
      </c>
      <c r="D8" s="27"/>
      <c r="E8" s="27"/>
      <c r="F8" s="27"/>
      <c r="G8" s="27"/>
    </row>
    <row r="9" ht="34" customHeight="1" spans="1:7">
      <c r="A9" s="77" t="s">
        <v>113</v>
      </c>
      <c r="B9" s="27"/>
      <c r="C9" s="46" t="s">
        <v>15</v>
      </c>
      <c r="D9" s="27"/>
      <c r="E9" s="27"/>
      <c r="F9" s="27"/>
      <c r="G9" s="27"/>
    </row>
    <row r="10" ht="17.25" customHeight="1" spans="1:7">
      <c r="A10" s="45"/>
      <c r="B10" s="76"/>
      <c r="C10" s="46" t="s">
        <v>17</v>
      </c>
      <c r="D10" s="27"/>
      <c r="E10" s="27"/>
      <c r="F10" s="27"/>
      <c r="G10" s="27"/>
    </row>
    <row r="11" ht="17.25" customHeight="1" spans="1:7">
      <c r="A11" s="27"/>
      <c r="B11" s="76"/>
      <c r="C11" s="46" t="s">
        <v>19</v>
      </c>
      <c r="D11" s="27"/>
      <c r="E11" s="27"/>
      <c r="F11" s="27"/>
      <c r="G11" s="27"/>
    </row>
    <row r="12" ht="17.25" customHeight="1" spans="1:7">
      <c r="A12" s="27"/>
      <c r="B12" s="76"/>
      <c r="C12" s="46" t="s">
        <v>20</v>
      </c>
      <c r="D12" s="27"/>
      <c r="E12" s="27"/>
      <c r="F12" s="27"/>
      <c r="G12" s="27"/>
    </row>
    <row r="13" ht="17.25" customHeight="1" spans="1:7">
      <c r="A13" s="27"/>
      <c r="B13" s="76"/>
      <c r="C13" s="46" t="s">
        <v>21</v>
      </c>
      <c r="D13" s="75"/>
      <c r="E13" s="75"/>
      <c r="F13" s="27"/>
      <c r="G13" s="27"/>
    </row>
    <row r="14" ht="17.25" customHeight="1" spans="1:7">
      <c r="A14" s="27"/>
      <c r="B14" s="76"/>
      <c r="C14" s="46" t="s">
        <v>22</v>
      </c>
      <c r="D14" s="27"/>
      <c r="E14" s="27"/>
      <c r="F14" s="27"/>
      <c r="G14" s="27"/>
    </row>
    <row r="15" ht="17.25" customHeight="1" spans="1:7">
      <c r="A15" s="27"/>
      <c r="B15" s="76"/>
      <c r="C15" s="46" t="s">
        <v>23</v>
      </c>
      <c r="D15" s="75"/>
      <c r="E15" s="75"/>
      <c r="F15" s="27"/>
      <c r="G15" s="27"/>
    </row>
    <row r="16" ht="17.25" customHeight="1" spans="1:7">
      <c r="A16" s="27"/>
      <c r="B16" s="76"/>
      <c r="C16" s="46" t="s">
        <v>24</v>
      </c>
      <c r="D16" s="27"/>
      <c r="E16" s="27"/>
      <c r="F16" s="27"/>
      <c r="G16" s="27"/>
    </row>
    <row r="17" ht="17.25" customHeight="1" spans="1:7">
      <c r="A17" s="27"/>
      <c r="B17" s="76"/>
      <c r="C17" s="46" t="s">
        <v>25</v>
      </c>
      <c r="D17" s="27"/>
      <c r="E17" s="27"/>
      <c r="F17" s="27"/>
      <c r="G17" s="27"/>
    </row>
    <row r="18" ht="17.25" customHeight="1" spans="1:7">
      <c r="A18" s="27"/>
      <c r="B18" s="76"/>
      <c r="C18" s="46" t="s">
        <v>26</v>
      </c>
      <c r="D18" s="75"/>
      <c r="E18" s="75"/>
      <c r="F18" s="27"/>
      <c r="G18" s="27"/>
    </row>
    <row r="19" ht="17.25" customHeight="1" spans="1:7">
      <c r="A19" s="27"/>
      <c r="B19" s="76"/>
      <c r="C19" s="46" t="s">
        <v>27</v>
      </c>
      <c r="D19" s="27"/>
      <c r="E19" s="27"/>
      <c r="F19" s="27"/>
      <c r="G19" s="27"/>
    </row>
    <row r="20" ht="15" customHeight="1" spans="1:7">
      <c r="A20" s="27"/>
      <c r="B20" s="76"/>
      <c r="C20" s="46" t="s">
        <v>28</v>
      </c>
      <c r="D20" s="27"/>
      <c r="E20" s="27"/>
      <c r="F20" s="27"/>
      <c r="G20" s="27"/>
    </row>
    <row r="21" ht="14" customHeight="1" spans="1:7">
      <c r="A21" s="27"/>
      <c r="B21" s="76"/>
      <c r="C21" s="46" t="s">
        <v>29</v>
      </c>
      <c r="D21" s="27"/>
      <c r="E21" s="27"/>
      <c r="F21" s="27"/>
      <c r="G21" s="27"/>
    </row>
    <row r="22" ht="12" customHeight="1" spans="1:7">
      <c r="A22" s="27"/>
      <c r="B22" s="76"/>
      <c r="C22" s="46" t="s">
        <v>30</v>
      </c>
      <c r="D22" s="27"/>
      <c r="E22" s="27"/>
      <c r="F22" s="27"/>
      <c r="G22" s="27"/>
    </row>
    <row r="23" ht="13" customHeight="1" spans="1:7">
      <c r="A23" s="27"/>
      <c r="B23" s="76"/>
      <c r="C23" s="46" t="s">
        <v>31</v>
      </c>
      <c r="D23" s="27"/>
      <c r="E23" s="27"/>
      <c r="F23" s="27"/>
      <c r="G23" s="27"/>
    </row>
    <row r="24" ht="17.25" customHeight="1" spans="1:7">
      <c r="A24" s="27"/>
      <c r="B24" s="76"/>
      <c r="C24" s="46" t="s">
        <v>32</v>
      </c>
      <c r="D24" s="27">
        <f>E24</f>
        <v>23454.686757</v>
      </c>
      <c r="E24" s="27">
        <v>23454.686757</v>
      </c>
      <c r="F24" s="27"/>
      <c r="G24" s="27"/>
    </row>
    <row r="25" ht="18" customHeight="1" spans="1:7">
      <c r="A25" s="27"/>
      <c r="B25" s="76"/>
      <c r="C25" s="46" t="s">
        <v>33</v>
      </c>
      <c r="D25" s="75"/>
      <c r="E25" s="75"/>
      <c r="F25" s="27"/>
      <c r="G25" s="27"/>
    </row>
    <row r="26" ht="17.25" customHeight="1" spans="1:7">
      <c r="A26" s="27"/>
      <c r="B26" s="76"/>
      <c r="C26" s="46" t="s">
        <v>34</v>
      </c>
      <c r="D26" s="27"/>
      <c r="E26" s="27"/>
      <c r="F26" s="27"/>
      <c r="G26" s="27"/>
    </row>
    <row r="27" ht="11" customHeight="1" spans="1:7">
      <c r="A27" s="27"/>
      <c r="B27" s="76"/>
      <c r="C27" s="46" t="s">
        <v>35</v>
      </c>
      <c r="D27" s="27"/>
      <c r="E27" s="27"/>
      <c r="F27" s="27"/>
      <c r="G27" s="27"/>
    </row>
    <row r="28" ht="17.25" customHeight="1" spans="1:7">
      <c r="A28" s="27"/>
      <c r="B28" s="76"/>
      <c r="C28" s="46" t="s">
        <v>36</v>
      </c>
      <c r="D28" s="27"/>
      <c r="E28" s="27"/>
      <c r="F28" s="27"/>
      <c r="G28" s="27"/>
    </row>
    <row r="29" ht="17.25" customHeight="1" spans="1:7">
      <c r="A29" s="27"/>
      <c r="B29" s="76"/>
      <c r="C29" s="46" t="s">
        <v>37</v>
      </c>
      <c r="D29" s="27"/>
      <c r="E29" s="27"/>
      <c r="F29" s="27"/>
      <c r="G29" s="27"/>
    </row>
    <row r="30" ht="17.25" customHeight="1" spans="1:7">
      <c r="A30" s="27"/>
      <c r="B30" s="76"/>
      <c r="C30" s="46" t="s">
        <v>38</v>
      </c>
      <c r="D30" s="27"/>
      <c r="E30" s="27"/>
      <c r="F30" s="27"/>
      <c r="G30" s="27"/>
    </row>
    <row r="31" ht="17.25" customHeight="1" spans="1:7">
      <c r="A31" s="27"/>
      <c r="B31" s="76"/>
      <c r="C31" s="46" t="s">
        <v>39</v>
      </c>
      <c r="D31" s="27"/>
      <c r="E31" s="27"/>
      <c r="F31" s="27"/>
      <c r="G31" s="27"/>
    </row>
    <row r="32" ht="17.25" customHeight="1" spans="1:7">
      <c r="A32" s="27"/>
      <c r="B32" s="76"/>
      <c r="C32" s="46" t="s">
        <v>40</v>
      </c>
      <c r="D32" s="27"/>
      <c r="E32" s="27"/>
      <c r="F32" s="27"/>
      <c r="G32" s="27"/>
    </row>
    <row r="33" ht="17.25" customHeight="1" spans="1:7">
      <c r="A33" s="27"/>
      <c r="B33" s="76"/>
      <c r="C33" s="46" t="s">
        <v>41</v>
      </c>
      <c r="D33" s="27"/>
      <c r="E33" s="27"/>
      <c r="F33" s="27"/>
      <c r="G33" s="27"/>
    </row>
    <row r="34" ht="17.25" customHeight="1" spans="1:7">
      <c r="A34" s="27"/>
      <c r="B34" s="76"/>
      <c r="C34" s="46" t="s">
        <v>42</v>
      </c>
      <c r="D34" s="27"/>
      <c r="E34" s="27"/>
      <c r="F34" s="27"/>
      <c r="G34" s="27"/>
    </row>
    <row r="35" ht="17.25" customHeight="1" spans="1:7">
      <c r="A35" s="27"/>
      <c r="B35" s="76"/>
      <c r="C35" s="45" t="s">
        <v>43</v>
      </c>
      <c r="D35" s="27"/>
      <c r="E35" s="27"/>
      <c r="F35" s="27"/>
      <c r="G35" s="27"/>
    </row>
    <row r="36" ht="17.25" customHeight="1" spans="1:7">
      <c r="A36" s="45" t="s">
        <v>44</v>
      </c>
      <c r="B36" s="78"/>
      <c r="C36" s="45" t="s">
        <v>45</v>
      </c>
      <c r="D36" s="78"/>
      <c r="E36" s="78"/>
      <c r="F36" s="27"/>
      <c r="G36" s="27"/>
    </row>
    <row r="37" ht="17.25" customHeight="1" spans="1:7">
      <c r="A37" s="45" t="s">
        <v>114</v>
      </c>
      <c r="B37" s="76"/>
      <c r="C37" s="45" t="s">
        <v>47</v>
      </c>
      <c r="D37" s="27"/>
      <c r="E37" s="27"/>
      <c r="F37" s="27"/>
      <c r="G37" s="27"/>
    </row>
    <row r="38" ht="17.25" customHeight="1" spans="1:7">
      <c r="A38" s="45" t="s">
        <v>8</v>
      </c>
      <c r="B38" s="74"/>
      <c r="C38" s="45"/>
      <c r="D38" s="27"/>
      <c r="E38" s="27"/>
      <c r="F38" s="27"/>
      <c r="G38" s="27"/>
    </row>
    <row r="39" ht="17.25" customHeight="1" spans="1:7">
      <c r="A39" s="45" t="s">
        <v>10</v>
      </c>
      <c r="B39" s="76"/>
      <c r="C39" s="45"/>
      <c r="D39" s="27"/>
      <c r="E39" s="27"/>
      <c r="F39" s="27"/>
      <c r="G39" s="27"/>
    </row>
    <row r="40" ht="15" customHeight="1" spans="1:7">
      <c r="A40" s="45" t="s">
        <v>12</v>
      </c>
      <c r="B40" s="27"/>
      <c r="C40" s="45"/>
      <c r="D40" s="27"/>
      <c r="E40" s="27"/>
      <c r="F40" s="27"/>
      <c r="G40" s="27"/>
    </row>
    <row r="41" ht="21" customHeight="1" spans="1:7">
      <c r="A41" s="77" t="s">
        <v>113</v>
      </c>
      <c r="B41" s="27"/>
      <c r="C41" s="45"/>
      <c r="D41" s="78"/>
      <c r="E41" s="78"/>
      <c r="F41" s="27"/>
      <c r="G41" s="27"/>
    </row>
    <row r="42" ht="21" customHeight="1" spans="1:7">
      <c r="A42" s="45" t="s">
        <v>48</v>
      </c>
      <c r="B42" s="78">
        <v>23454.686757</v>
      </c>
      <c r="C42" s="45" t="s">
        <v>49</v>
      </c>
      <c r="D42" s="78">
        <v>23454.686757</v>
      </c>
      <c r="E42" s="78">
        <v>23454.686757</v>
      </c>
      <c r="F42" s="27"/>
      <c r="G42" s="27"/>
    </row>
    <row r="43" ht="24" customHeight="1" spans="1:7">
      <c r="A43" s="79" t="s">
        <v>115</v>
      </c>
      <c r="B43" s="79"/>
      <c r="C43" s="79"/>
      <c r="D43" s="79"/>
      <c r="E43" s="79"/>
      <c r="F43" s="79"/>
      <c r="G43" s="79"/>
    </row>
  </sheetData>
  <mergeCells count="7">
    <mergeCell ref="A1:F1"/>
    <mergeCell ref="A3:B3"/>
    <mergeCell ref="C3:G3"/>
    <mergeCell ref="C4:G4"/>
    <mergeCell ref="A43:G43"/>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41" workbookViewId="0">
      <selection activeCell="C5" sqref="C5:C49"/>
    </sheetView>
  </sheetViews>
  <sheetFormatPr defaultColWidth="9" defaultRowHeight="12.5" outlineLevelCol="4"/>
  <cols>
    <col min="1" max="1" width="12.875" style="22" customWidth="1"/>
    <col min="2" max="2" width="20.75" style="22" customWidth="1"/>
    <col min="3" max="3" width="15.75" style="22" customWidth="1"/>
    <col min="4" max="4" width="15.125" style="22" customWidth="1"/>
    <col min="5" max="5" width="14.875" style="22" customWidth="1"/>
    <col min="6" max="16384" width="9" style="22"/>
  </cols>
  <sheetData>
    <row r="1" ht="21" spans="1:5">
      <c r="A1" s="61" t="s">
        <v>116</v>
      </c>
      <c r="B1" s="62"/>
      <c r="C1" s="62"/>
      <c r="D1" s="62"/>
      <c r="E1" s="62"/>
    </row>
    <row r="2" ht="13" spans="5:5">
      <c r="E2" s="25" t="s">
        <v>1</v>
      </c>
    </row>
    <row r="3" s="21" customFormat="1" ht="22.5" customHeight="1" spans="1:5">
      <c r="A3" s="52" t="s">
        <v>4</v>
      </c>
      <c r="B3" s="53"/>
      <c r="C3" s="26" t="s">
        <v>106</v>
      </c>
      <c r="D3" s="42"/>
      <c r="E3" s="42"/>
    </row>
    <row r="4" s="21" customFormat="1" ht="36" customHeight="1" spans="1:5">
      <c r="A4" s="26" t="s">
        <v>117</v>
      </c>
      <c r="B4" s="26" t="s">
        <v>54</v>
      </c>
      <c r="C4" s="26" t="s">
        <v>55</v>
      </c>
      <c r="D4" s="26" t="s">
        <v>107</v>
      </c>
      <c r="E4" s="26" t="s">
        <v>108</v>
      </c>
    </row>
    <row r="5" ht="27" customHeight="1" spans="1:5">
      <c r="A5" s="28">
        <v>201</v>
      </c>
      <c r="B5" s="28" t="s">
        <v>61</v>
      </c>
      <c r="C5" s="63">
        <v>91.7416</v>
      </c>
      <c r="D5" s="49"/>
      <c r="E5" s="49">
        <f t="shared" ref="E5:E7" si="0">C5</f>
        <v>91.7416</v>
      </c>
    </row>
    <row r="6" ht="27" customHeight="1" spans="1:5">
      <c r="A6" s="28">
        <v>20101</v>
      </c>
      <c r="B6" s="28" t="s">
        <v>62</v>
      </c>
      <c r="C6" s="63">
        <v>91.7416</v>
      </c>
      <c r="D6" s="49"/>
      <c r="E6" s="49">
        <f t="shared" si="0"/>
        <v>91.7416</v>
      </c>
    </row>
    <row r="7" ht="27" customHeight="1" spans="1:5">
      <c r="A7" s="64">
        <v>2010102</v>
      </c>
      <c r="B7" s="28" t="s">
        <v>63</v>
      </c>
      <c r="C7" s="63">
        <v>91.7416</v>
      </c>
      <c r="D7" s="49"/>
      <c r="E7" s="49">
        <f t="shared" si="0"/>
        <v>91.7416</v>
      </c>
    </row>
    <row r="8" ht="27" customHeight="1" spans="1:5">
      <c r="A8" s="28">
        <v>208</v>
      </c>
      <c r="B8" s="28" t="s">
        <v>64</v>
      </c>
      <c r="C8" s="63">
        <v>101.178759</v>
      </c>
      <c r="D8" s="49">
        <f t="shared" ref="D8:D15" si="1">C8</f>
        <v>101.178759</v>
      </c>
      <c r="E8" s="49"/>
    </row>
    <row r="9" ht="27" customHeight="1" spans="1:5">
      <c r="A9" s="28">
        <v>20805</v>
      </c>
      <c r="B9" s="28" t="s">
        <v>65</v>
      </c>
      <c r="C9" s="63">
        <v>99.754003</v>
      </c>
      <c r="D9" s="49">
        <f t="shared" si="1"/>
        <v>99.754003</v>
      </c>
      <c r="E9" s="49"/>
    </row>
    <row r="10" ht="27" customHeight="1" spans="1:5">
      <c r="A10" s="33">
        <v>2080505</v>
      </c>
      <c r="B10" s="26" t="s">
        <v>66</v>
      </c>
      <c r="C10" s="63">
        <v>99.754003</v>
      </c>
      <c r="D10" s="49">
        <f t="shared" si="1"/>
        <v>99.754003</v>
      </c>
      <c r="E10" s="49"/>
    </row>
    <row r="11" ht="27" customHeight="1" spans="1:5">
      <c r="A11" s="28">
        <v>20827</v>
      </c>
      <c r="B11" s="26" t="s">
        <v>67</v>
      </c>
      <c r="C11" s="63">
        <v>1.424756</v>
      </c>
      <c r="D11" s="49">
        <f t="shared" si="1"/>
        <v>1.424756</v>
      </c>
      <c r="E11" s="49"/>
    </row>
    <row r="12" ht="27" customHeight="1" spans="1:5">
      <c r="A12" s="28">
        <v>2082702</v>
      </c>
      <c r="B12" s="28" t="s">
        <v>68</v>
      </c>
      <c r="C12" s="63">
        <v>1.424756</v>
      </c>
      <c r="D12" s="49">
        <f t="shared" si="1"/>
        <v>1.424756</v>
      </c>
      <c r="E12" s="49"/>
    </row>
    <row r="13" ht="27" customHeight="1" spans="1:5">
      <c r="A13" s="28">
        <v>210</v>
      </c>
      <c r="B13" s="28" t="s">
        <v>69</v>
      </c>
      <c r="C13" s="63">
        <v>40.574771</v>
      </c>
      <c r="D13" s="49">
        <f t="shared" si="1"/>
        <v>40.574771</v>
      </c>
      <c r="E13" s="49"/>
    </row>
    <row r="14" ht="27" customHeight="1" spans="1:5">
      <c r="A14" s="28">
        <v>21012</v>
      </c>
      <c r="B14" s="26" t="s">
        <v>70</v>
      </c>
      <c r="C14" s="63">
        <f>C15</f>
        <v>40.574771</v>
      </c>
      <c r="D14" s="49">
        <f t="shared" si="1"/>
        <v>40.574771</v>
      </c>
      <c r="E14" s="49"/>
    </row>
    <row r="15" ht="27" customHeight="1" spans="1:5">
      <c r="A15" s="28">
        <v>2101201</v>
      </c>
      <c r="B15" s="26" t="s">
        <v>71</v>
      </c>
      <c r="C15" s="63">
        <v>40.574771</v>
      </c>
      <c r="D15" s="49">
        <f t="shared" si="1"/>
        <v>40.574771</v>
      </c>
      <c r="E15" s="49"/>
    </row>
    <row r="16" ht="27" customHeight="1" spans="1:5">
      <c r="A16" s="28">
        <v>211</v>
      </c>
      <c r="B16" s="26" t="s">
        <v>72</v>
      </c>
      <c r="C16" s="63">
        <v>3101.637353</v>
      </c>
      <c r="D16" s="49"/>
      <c r="E16" s="49">
        <f t="shared" ref="E16:E36" si="2">C16</f>
        <v>3101.637353</v>
      </c>
    </row>
    <row r="17" ht="27" customHeight="1" spans="1:5">
      <c r="A17" s="28">
        <v>21105</v>
      </c>
      <c r="B17" s="26" t="s">
        <v>73</v>
      </c>
      <c r="C17" s="63">
        <f>C18</f>
        <v>66.9</v>
      </c>
      <c r="D17" s="49"/>
      <c r="E17" s="49">
        <f t="shared" si="2"/>
        <v>66.9</v>
      </c>
    </row>
    <row r="18" ht="27" customHeight="1" spans="1:5">
      <c r="A18" s="28">
        <v>2110501</v>
      </c>
      <c r="B18" s="26" t="s">
        <v>74</v>
      </c>
      <c r="C18" s="63">
        <v>66.9</v>
      </c>
      <c r="D18" s="49"/>
      <c r="E18" s="49">
        <f t="shared" si="2"/>
        <v>66.9</v>
      </c>
    </row>
    <row r="19" ht="27" customHeight="1" spans="1:5">
      <c r="A19" s="28">
        <v>2110502</v>
      </c>
      <c r="B19" s="26" t="s">
        <v>75</v>
      </c>
      <c r="C19" s="63">
        <v>25.92</v>
      </c>
      <c r="D19" s="49"/>
      <c r="E19" s="49">
        <f t="shared" si="2"/>
        <v>25.92</v>
      </c>
    </row>
    <row r="20" ht="27" customHeight="1" spans="1:5">
      <c r="A20" s="28">
        <v>2110507</v>
      </c>
      <c r="B20" s="26" t="s">
        <v>76</v>
      </c>
      <c r="C20" s="63">
        <v>4.11</v>
      </c>
      <c r="D20" s="49"/>
      <c r="E20" s="49">
        <f t="shared" si="2"/>
        <v>4.11</v>
      </c>
    </row>
    <row r="21" ht="27" customHeight="1" spans="1:5">
      <c r="A21" s="28">
        <v>2110599</v>
      </c>
      <c r="B21" s="26" t="s">
        <v>77</v>
      </c>
      <c r="C21" s="63">
        <v>654.024149</v>
      </c>
      <c r="D21" s="49"/>
      <c r="E21" s="49">
        <f t="shared" si="2"/>
        <v>654.024149</v>
      </c>
    </row>
    <row r="22" ht="27" customHeight="1" spans="1:5">
      <c r="A22" s="28">
        <v>2119803</v>
      </c>
      <c r="B22" s="26" t="s">
        <v>78</v>
      </c>
      <c r="C22" s="63">
        <v>1409.93313</v>
      </c>
      <c r="D22" s="49"/>
      <c r="E22" s="49">
        <f t="shared" si="2"/>
        <v>1409.93313</v>
      </c>
    </row>
    <row r="23" ht="27" customHeight="1" spans="1:5">
      <c r="A23" s="28">
        <v>2119999</v>
      </c>
      <c r="B23" s="26" t="s">
        <v>79</v>
      </c>
      <c r="C23" s="63">
        <v>940.750074</v>
      </c>
      <c r="D23" s="49"/>
      <c r="E23" s="49">
        <f t="shared" si="2"/>
        <v>940.750074</v>
      </c>
    </row>
    <row r="24" ht="27" customHeight="1" spans="1:5">
      <c r="A24" s="28">
        <v>21211</v>
      </c>
      <c r="B24" s="26" t="s">
        <v>80</v>
      </c>
      <c r="C24" s="63">
        <v>110.02</v>
      </c>
      <c r="D24" s="49"/>
      <c r="E24" s="49">
        <f t="shared" si="2"/>
        <v>110.02</v>
      </c>
    </row>
    <row r="25" ht="27" customHeight="1" spans="1:5">
      <c r="A25" s="28">
        <v>213</v>
      </c>
      <c r="B25" s="28" t="s">
        <v>81</v>
      </c>
      <c r="C25" s="63">
        <v>7548.654629</v>
      </c>
      <c r="D25" s="33"/>
      <c r="E25" s="49">
        <f t="shared" si="2"/>
        <v>7548.654629</v>
      </c>
    </row>
    <row r="26" ht="27" customHeight="1" spans="1:5">
      <c r="A26" s="28">
        <v>21302</v>
      </c>
      <c r="B26" s="26" t="s">
        <v>82</v>
      </c>
      <c r="C26" s="63">
        <v>5932.70108</v>
      </c>
      <c r="D26" s="49"/>
      <c r="E26" s="49">
        <f t="shared" si="2"/>
        <v>5932.70108</v>
      </c>
    </row>
    <row r="27" ht="27" customHeight="1" spans="1:5">
      <c r="A27" s="28">
        <v>2130205</v>
      </c>
      <c r="B27" s="26" t="s">
        <v>83</v>
      </c>
      <c r="C27" s="63">
        <v>544.1863</v>
      </c>
      <c r="D27" s="49"/>
      <c r="E27" s="49">
        <f t="shared" si="2"/>
        <v>544.1863</v>
      </c>
    </row>
    <row r="28" ht="27" customHeight="1" spans="1:5">
      <c r="A28" s="28">
        <v>2130207</v>
      </c>
      <c r="B28" s="26" t="s">
        <v>84</v>
      </c>
      <c r="C28" s="63">
        <v>29.7771</v>
      </c>
      <c r="D28" s="49"/>
      <c r="E28" s="49">
        <f t="shared" si="2"/>
        <v>29.7771</v>
      </c>
    </row>
    <row r="29" ht="27" customHeight="1" spans="1:5">
      <c r="A29" s="28">
        <v>2130209</v>
      </c>
      <c r="B29" s="26" t="s">
        <v>85</v>
      </c>
      <c r="C29" s="63">
        <v>69.9138</v>
      </c>
      <c r="D29" s="65"/>
      <c r="E29" s="49">
        <f t="shared" si="2"/>
        <v>69.9138</v>
      </c>
    </row>
    <row r="30" ht="29.25" customHeight="1" spans="1:5">
      <c r="A30" s="28">
        <v>2130234</v>
      </c>
      <c r="B30" s="26" t="s">
        <v>86</v>
      </c>
      <c r="C30" s="66">
        <v>19.875</v>
      </c>
      <c r="D30" s="67"/>
      <c r="E30" s="49">
        <f t="shared" si="2"/>
        <v>19.875</v>
      </c>
    </row>
    <row r="31" ht="29.25" customHeight="1" spans="1:5">
      <c r="A31" s="28">
        <v>2130236</v>
      </c>
      <c r="B31" s="26" t="s">
        <v>87</v>
      </c>
      <c r="C31" s="66">
        <v>75.1829</v>
      </c>
      <c r="D31" s="67"/>
      <c r="E31" s="49">
        <f t="shared" si="2"/>
        <v>75.1829</v>
      </c>
    </row>
    <row r="32" ht="29.25" customHeight="1" spans="1:5">
      <c r="A32" s="28">
        <v>2130299</v>
      </c>
      <c r="B32" s="26" t="s">
        <v>88</v>
      </c>
      <c r="C32" s="66">
        <v>5193.76598</v>
      </c>
      <c r="D32" s="67"/>
      <c r="E32" s="49">
        <f t="shared" si="2"/>
        <v>5193.76598</v>
      </c>
    </row>
    <row r="33" ht="29.25" customHeight="1" spans="1:5">
      <c r="A33" s="28">
        <v>21305</v>
      </c>
      <c r="B33" s="26" t="s">
        <v>89</v>
      </c>
      <c r="C33" s="66">
        <v>1479</v>
      </c>
      <c r="D33" s="67"/>
      <c r="E33" s="49">
        <f t="shared" si="2"/>
        <v>1479</v>
      </c>
    </row>
    <row r="34" ht="29.25" customHeight="1" spans="1:5">
      <c r="A34" s="28">
        <v>2130599</v>
      </c>
      <c r="B34" s="26" t="s">
        <v>90</v>
      </c>
      <c r="C34" s="66">
        <v>1479</v>
      </c>
      <c r="D34" s="67"/>
      <c r="E34" s="49">
        <f t="shared" si="2"/>
        <v>1479</v>
      </c>
    </row>
    <row r="35" ht="29.25" customHeight="1" spans="1:5">
      <c r="A35" s="28">
        <v>21308</v>
      </c>
      <c r="B35" s="26" t="s">
        <v>91</v>
      </c>
      <c r="C35" s="66">
        <v>136.953549</v>
      </c>
      <c r="D35" s="67"/>
      <c r="E35" s="49">
        <f t="shared" si="2"/>
        <v>136.953549</v>
      </c>
    </row>
    <row r="36" ht="29.25" customHeight="1" spans="1:5">
      <c r="A36" s="28">
        <v>2130803</v>
      </c>
      <c r="B36" s="26" t="s">
        <v>92</v>
      </c>
      <c r="C36" s="66">
        <v>136.953549</v>
      </c>
      <c r="D36" s="67"/>
      <c r="E36" s="49">
        <f t="shared" si="2"/>
        <v>136.953549</v>
      </c>
    </row>
    <row r="37" ht="29.25" customHeight="1" spans="1:5">
      <c r="A37" s="28">
        <v>220</v>
      </c>
      <c r="B37" s="28" t="s">
        <v>93</v>
      </c>
      <c r="C37" s="63">
        <v>4949.427854</v>
      </c>
      <c r="D37" s="33">
        <f>D39+D40+D42</f>
        <v>1363.350325</v>
      </c>
      <c r="E37" s="49">
        <f>E38</f>
        <v>3586.077529</v>
      </c>
    </row>
    <row r="38" ht="29.25" customHeight="1" spans="1:5">
      <c r="A38" s="28">
        <v>22001</v>
      </c>
      <c r="B38" s="28" t="s">
        <v>94</v>
      </c>
      <c r="C38" s="63">
        <v>4949.427854</v>
      </c>
      <c r="D38" s="33"/>
      <c r="E38" s="49">
        <f>E41+E42</f>
        <v>3586.077529</v>
      </c>
    </row>
    <row r="39" ht="29.25" customHeight="1" spans="1:5">
      <c r="A39" s="64">
        <v>2200101</v>
      </c>
      <c r="B39" s="28" t="s">
        <v>95</v>
      </c>
      <c r="C39" s="63">
        <v>838.329401</v>
      </c>
      <c r="D39" s="33">
        <f t="shared" ref="D39:D45" si="3">C39</f>
        <v>838.329401</v>
      </c>
      <c r="E39" s="33"/>
    </row>
    <row r="40" ht="29.25" customHeight="1" spans="1:5">
      <c r="A40" s="64">
        <v>2200102</v>
      </c>
      <c r="B40" s="28" t="s">
        <v>63</v>
      </c>
      <c r="C40" s="63">
        <v>136.638779</v>
      </c>
      <c r="D40" s="33">
        <f t="shared" si="3"/>
        <v>136.638779</v>
      </c>
      <c r="E40" s="49"/>
    </row>
    <row r="41" ht="29.25" customHeight="1" spans="1:5">
      <c r="A41" s="28">
        <v>2200106</v>
      </c>
      <c r="B41" s="28" t="s">
        <v>96</v>
      </c>
      <c r="C41" s="63">
        <v>2895.95339</v>
      </c>
      <c r="D41" s="33"/>
      <c r="E41" s="49">
        <f>C41</f>
        <v>2895.95339</v>
      </c>
    </row>
    <row r="42" ht="29.25" customHeight="1" spans="1:5">
      <c r="A42" s="28">
        <v>2200199</v>
      </c>
      <c r="B42" s="28" t="s">
        <v>97</v>
      </c>
      <c r="C42" s="63">
        <v>1078.506284</v>
      </c>
      <c r="D42" s="33">
        <v>388.382145</v>
      </c>
      <c r="E42" s="49">
        <v>690.124139</v>
      </c>
    </row>
    <row r="43" ht="29.25" customHeight="1" spans="1:5">
      <c r="A43" s="28">
        <v>221</v>
      </c>
      <c r="B43" s="28" t="s">
        <v>98</v>
      </c>
      <c r="C43" s="63">
        <v>87.7627</v>
      </c>
      <c r="D43" s="33">
        <f t="shared" si="3"/>
        <v>87.7627</v>
      </c>
      <c r="E43" s="49"/>
    </row>
    <row r="44" ht="29.25" customHeight="1" spans="1:5">
      <c r="A44" s="28">
        <v>22102</v>
      </c>
      <c r="B44" s="28" t="s">
        <v>99</v>
      </c>
      <c r="C44" s="63">
        <v>87.7627</v>
      </c>
      <c r="D44" s="33">
        <f t="shared" si="3"/>
        <v>87.7627</v>
      </c>
      <c r="E44" s="49"/>
    </row>
    <row r="45" ht="29.25" customHeight="1" spans="1:5">
      <c r="A45" s="28">
        <v>2210201</v>
      </c>
      <c r="B45" s="28" t="s">
        <v>100</v>
      </c>
      <c r="C45" s="63">
        <v>87.7627</v>
      </c>
      <c r="D45" s="33">
        <f t="shared" si="3"/>
        <v>87.7627</v>
      </c>
      <c r="E45" s="49"/>
    </row>
    <row r="46" ht="29.25" customHeight="1" spans="1:5">
      <c r="A46" s="28">
        <v>224</v>
      </c>
      <c r="B46" s="28" t="s">
        <v>101</v>
      </c>
      <c r="C46" s="63">
        <v>7423.689091</v>
      </c>
      <c r="D46" s="33"/>
      <c r="E46" s="49">
        <f t="shared" ref="E46:E48" si="4">C46</f>
        <v>7423.689091</v>
      </c>
    </row>
    <row r="47" ht="29.25" customHeight="1" spans="1:5">
      <c r="A47" s="28">
        <v>22406</v>
      </c>
      <c r="B47" s="26" t="s">
        <v>102</v>
      </c>
      <c r="C47" s="63">
        <v>7423.689091</v>
      </c>
      <c r="D47" s="33"/>
      <c r="E47" s="49">
        <f t="shared" si="4"/>
        <v>7423.689091</v>
      </c>
    </row>
    <row r="48" ht="29.25" customHeight="1" spans="1:5">
      <c r="A48" s="28">
        <v>2240601</v>
      </c>
      <c r="B48" s="26" t="s">
        <v>103</v>
      </c>
      <c r="C48" s="63">
        <v>7423.689091</v>
      </c>
      <c r="D48" s="49"/>
      <c r="E48" s="49">
        <f t="shared" si="4"/>
        <v>7423.689091</v>
      </c>
    </row>
    <row r="49" ht="29.25" customHeight="1" spans="1:5">
      <c r="A49" s="68" t="s">
        <v>118</v>
      </c>
      <c r="B49" s="69"/>
      <c r="C49" s="70">
        <f>C5+C8+C13+C16+C24+C25+C37+C43+C46</f>
        <v>23454.686757</v>
      </c>
      <c r="D49" s="33">
        <f>D8+D13+D37+D43</f>
        <v>1592.866555</v>
      </c>
      <c r="E49" s="33">
        <f>E5+E16+E25+E37+E46+E24</f>
        <v>21861.820202</v>
      </c>
    </row>
    <row r="50" ht="29.25" customHeight="1" spans="1:5">
      <c r="A50" s="71" t="s">
        <v>119</v>
      </c>
      <c r="B50" s="71"/>
      <c r="C50" s="71"/>
      <c r="D50" s="71"/>
      <c r="E50" s="71"/>
    </row>
  </sheetData>
  <mergeCells count="3">
    <mergeCell ref="A1:E1"/>
    <mergeCell ref="A3:B3"/>
    <mergeCell ref="C3:E3"/>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
  <sheetViews>
    <sheetView topLeftCell="A34" workbookViewId="0">
      <selection activeCell="H9" sqref="H9"/>
    </sheetView>
  </sheetViews>
  <sheetFormatPr defaultColWidth="9" defaultRowHeight="12.5" outlineLevelCol="2"/>
  <cols>
    <col min="1" max="1" width="27.25" style="22" customWidth="1"/>
    <col min="2" max="3" width="25.125" style="22" customWidth="1"/>
    <col min="4" max="16384" width="9" style="22"/>
  </cols>
  <sheetData>
    <row r="1" ht="23" spans="1:3">
      <c r="A1" s="24" t="s">
        <v>120</v>
      </c>
      <c r="B1" s="24"/>
      <c r="C1" s="24"/>
    </row>
    <row r="2" ht="13" spans="3:3">
      <c r="C2" s="25" t="s">
        <v>1</v>
      </c>
    </row>
    <row r="3" s="21" customFormat="1" ht="36" customHeight="1" spans="1:3">
      <c r="A3" s="26" t="s">
        <v>121</v>
      </c>
      <c r="B3" s="26" t="s">
        <v>122</v>
      </c>
      <c r="C3" s="26" t="s">
        <v>123</v>
      </c>
    </row>
    <row r="4" ht="27" customHeight="1" spans="1:3">
      <c r="A4" s="45" t="s">
        <v>124</v>
      </c>
      <c r="B4" s="54">
        <f>B5+B6+B7+B8+B1+B90+B11+B12+B13+B9+B10</f>
        <v>1004.812201</v>
      </c>
      <c r="C4" s="27"/>
    </row>
    <row r="5" ht="27" customHeight="1" spans="1:3">
      <c r="A5" s="45" t="s">
        <v>125</v>
      </c>
      <c r="B5" s="55">
        <v>359.244</v>
      </c>
      <c r="C5" s="55"/>
    </row>
    <row r="6" ht="27" customHeight="1" spans="1:3">
      <c r="A6" s="45" t="s">
        <v>126</v>
      </c>
      <c r="B6" s="55">
        <v>102.7052</v>
      </c>
      <c r="C6" s="27"/>
    </row>
    <row r="7" ht="27" customHeight="1" spans="1:3">
      <c r="A7" s="45" t="s">
        <v>127</v>
      </c>
      <c r="B7" s="56">
        <v>8.8411</v>
      </c>
      <c r="C7" s="27"/>
    </row>
    <row r="8" ht="27" customHeight="1" spans="1:3">
      <c r="A8" s="45" t="s">
        <v>128</v>
      </c>
      <c r="B8" s="55">
        <v>179.589871</v>
      </c>
      <c r="C8" s="27"/>
    </row>
    <row r="9" ht="27" customHeight="1" spans="1:3">
      <c r="A9" s="27" t="s">
        <v>129</v>
      </c>
      <c r="B9" s="55">
        <v>99.754003</v>
      </c>
      <c r="C9" s="27"/>
    </row>
    <row r="10" ht="27" customHeight="1" spans="1:3">
      <c r="A10" s="57" t="s">
        <v>130</v>
      </c>
      <c r="B10" s="55">
        <v>40.574771</v>
      </c>
      <c r="C10" s="27"/>
    </row>
    <row r="11" ht="27" customHeight="1" spans="1:3">
      <c r="A11" s="57" t="s">
        <v>131</v>
      </c>
      <c r="B11" s="55">
        <v>19.796756</v>
      </c>
      <c r="C11" s="27"/>
    </row>
    <row r="12" ht="27" customHeight="1" spans="1:3">
      <c r="A12" s="57" t="s">
        <v>132</v>
      </c>
      <c r="B12" s="55">
        <v>87.7627</v>
      </c>
      <c r="C12" s="27"/>
    </row>
    <row r="13" ht="27" customHeight="1" spans="1:3">
      <c r="A13" s="57" t="s">
        <v>133</v>
      </c>
      <c r="B13" s="55">
        <v>106.5438</v>
      </c>
      <c r="C13" s="27"/>
    </row>
    <row r="14" ht="27" customHeight="1" spans="1:3">
      <c r="A14" s="57" t="s">
        <v>134</v>
      </c>
      <c r="B14" s="55">
        <f>B15+B16+B17+B18+B19+B20+B21+B22+B23+B24+B25+B26+B27+B28+B29</f>
        <v>1479.412878</v>
      </c>
      <c r="C14" s="27"/>
    </row>
    <row r="15" ht="27" customHeight="1" spans="1:3">
      <c r="A15" s="57" t="s">
        <v>135</v>
      </c>
      <c r="B15" s="55">
        <v>31.514288</v>
      </c>
      <c r="C15" s="27"/>
    </row>
    <row r="16" ht="27" customHeight="1" spans="1:3">
      <c r="A16" s="57" t="s">
        <v>136</v>
      </c>
      <c r="B16" s="55">
        <v>5.75</v>
      </c>
      <c r="C16" s="27"/>
    </row>
    <row r="17" ht="27" customHeight="1" spans="1:3">
      <c r="A17" s="57" t="s">
        <v>137</v>
      </c>
      <c r="B17" s="55">
        <v>0.975</v>
      </c>
      <c r="C17" s="27"/>
    </row>
    <row r="18" ht="27" customHeight="1" spans="1:3">
      <c r="A18" s="57" t="s">
        <v>138</v>
      </c>
      <c r="B18" s="55">
        <v>7.386355</v>
      </c>
      <c r="C18" s="27"/>
    </row>
    <row r="19" ht="27" customHeight="1" spans="1:3">
      <c r="A19" s="57" t="s">
        <v>139</v>
      </c>
      <c r="B19" s="55">
        <v>11.5947</v>
      </c>
      <c r="C19" s="27"/>
    </row>
    <row r="20" ht="27" customHeight="1" spans="1:3">
      <c r="A20" s="57" t="s">
        <v>140</v>
      </c>
      <c r="B20" s="55">
        <v>1.992</v>
      </c>
      <c r="C20" s="27"/>
    </row>
    <row r="21" ht="27" customHeight="1" spans="1:3">
      <c r="A21" s="57" t="s">
        <v>141</v>
      </c>
      <c r="B21" s="55">
        <v>20.02045</v>
      </c>
      <c r="C21" s="27"/>
    </row>
    <row r="22" ht="27" customHeight="1" spans="1:3">
      <c r="A22" s="57" t="s">
        <v>142</v>
      </c>
      <c r="B22" s="55">
        <v>3.4628</v>
      </c>
      <c r="C22" s="27"/>
    </row>
    <row r="23" ht="27" customHeight="1" spans="1:3">
      <c r="A23" s="57" t="s">
        <v>143</v>
      </c>
      <c r="B23" s="55">
        <v>4</v>
      </c>
      <c r="C23" s="27"/>
    </row>
    <row r="24" ht="27" customHeight="1" spans="1:3">
      <c r="A24" s="57" t="s">
        <v>144</v>
      </c>
      <c r="B24" s="55">
        <v>1340.068703</v>
      </c>
      <c r="C24" s="27"/>
    </row>
    <row r="25" ht="27" customHeight="1" spans="1:3">
      <c r="A25" s="57" t="s">
        <v>145</v>
      </c>
      <c r="B25" s="55">
        <v>2.4319</v>
      </c>
      <c r="C25" s="27"/>
    </row>
    <row r="26" ht="27" customHeight="1" spans="1:3">
      <c r="A26" s="57" t="s">
        <v>146</v>
      </c>
      <c r="B26" s="55">
        <v>11.88203</v>
      </c>
      <c r="C26" s="27"/>
    </row>
    <row r="27" ht="27" customHeight="1" spans="1:3">
      <c r="A27" s="58" t="s">
        <v>147</v>
      </c>
      <c r="B27" s="55">
        <v>10.832861</v>
      </c>
      <c r="C27" s="27"/>
    </row>
    <row r="28" ht="27" customHeight="1" spans="1:3">
      <c r="A28" s="57" t="s">
        <v>148</v>
      </c>
      <c r="B28" s="55">
        <v>15.01</v>
      </c>
      <c r="C28" s="27"/>
    </row>
    <row r="29" ht="27" customHeight="1" spans="1:3">
      <c r="A29" s="57" t="s">
        <v>149</v>
      </c>
      <c r="B29" s="55">
        <v>12.491791</v>
      </c>
      <c r="C29" s="27"/>
    </row>
    <row r="30" ht="27" customHeight="1" spans="1:3">
      <c r="A30" s="57" t="s">
        <v>150</v>
      </c>
      <c r="B30" s="55">
        <f>B31+B32</f>
        <v>5.842879</v>
      </c>
      <c r="C30" s="27"/>
    </row>
    <row r="31" ht="27" customHeight="1" spans="1:3">
      <c r="A31" s="57" t="s">
        <v>151</v>
      </c>
      <c r="B31" s="55">
        <v>3.8496</v>
      </c>
      <c r="C31" s="27"/>
    </row>
    <row r="32" ht="27" customHeight="1" spans="1:3">
      <c r="A32" s="57" t="s">
        <v>152</v>
      </c>
      <c r="B32" s="55">
        <v>1.993279</v>
      </c>
      <c r="C32" s="27"/>
    </row>
    <row r="33" ht="27" customHeight="1" spans="1:3">
      <c r="A33" s="57" t="s">
        <v>153</v>
      </c>
      <c r="B33" s="55">
        <f>B34</f>
        <v>10.9799</v>
      </c>
      <c r="C33" s="27"/>
    </row>
    <row r="34" ht="27" customHeight="1" spans="1:3">
      <c r="A34" s="57" t="s">
        <v>154</v>
      </c>
      <c r="B34" s="55">
        <v>10.9799</v>
      </c>
      <c r="C34" s="27"/>
    </row>
    <row r="35" ht="27" customHeight="1" spans="1:3">
      <c r="A35" s="57" t="s">
        <v>155</v>
      </c>
      <c r="B35" s="59">
        <f>B36+B37+B38+B39</f>
        <v>20070.116767</v>
      </c>
      <c r="C35" s="27"/>
    </row>
    <row r="36" ht="27" customHeight="1" spans="1:3">
      <c r="A36" s="57" t="s">
        <v>156</v>
      </c>
      <c r="B36" s="55">
        <v>0.9705</v>
      </c>
      <c r="C36" s="27"/>
    </row>
    <row r="37" ht="27" customHeight="1" spans="1:3">
      <c r="A37" s="57" t="s">
        <v>157</v>
      </c>
      <c r="B37" s="59">
        <v>19986.337767</v>
      </c>
      <c r="C37" s="27"/>
    </row>
    <row r="38" ht="27" customHeight="1" spans="1:3">
      <c r="A38" s="57" t="s">
        <v>158</v>
      </c>
      <c r="B38" s="55">
        <v>52.8085</v>
      </c>
      <c r="C38" s="27"/>
    </row>
    <row r="39" ht="27" customHeight="1" spans="1:3">
      <c r="A39" s="57" t="s">
        <v>159</v>
      </c>
      <c r="B39" s="55">
        <v>30</v>
      </c>
      <c r="C39" s="27"/>
    </row>
    <row r="40" ht="27" customHeight="1" spans="1:3">
      <c r="A40" s="57" t="s">
        <v>160</v>
      </c>
      <c r="B40" s="55">
        <f>B41</f>
        <v>883.522132</v>
      </c>
      <c r="C40" s="27"/>
    </row>
    <row r="41" ht="27" customHeight="1" spans="1:3">
      <c r="A41" s="57" t="s">
        <v>161</v>
      </c>
      <c r="B41" s="55">
        <v>883.522132</v>
      </c>
      <c r="C41" s="27"/>
    </row>
    <row r="42" ht="27" customHeight="1" spans="1:3">
      <c r="A42" s="47" t="s">
        <v>55</v>
      </c>
      <c r="B42" s="60">
        <f>B4+B1+B33+B35+B40+B30+B14</f>
        <v>23454.686757</v>
      </c>
      <c r="C42" s="27"/>
    </row>
    <row r="43" ht="28.5" customHeight="1" spans="1:3">
      <c r="A43" s="35" t="s">
        <v>162</v>
      </c>
      <c r="B43" s="35"/>
      <c r="C43" s="35"/>
    </row>
  </sheetData>
  <mergeCells count="2">
    <mergeCell ref="A1:C1"/>
    <mergeCell ref="A43:C43"/>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H23" sqref="H23"/>
    </sheetView>
  </sheetViews>
  <sheetFormatPr defaultColWidth="9" defaultRowHeight="12.5" outlineLevelCol="2"/>
  <cols>
    <col min="1" max="1" width="17" style="22" customWidth="1"/>
    <col min="2" max="2" width="29.875" style="22" customWidth="1"/>
    <col min="3" max="3" width="27.125" style="22" customWidth="1"/>
    <col min="4" max="16384" width="9" style="22"/>
  </cols>
  <sheetData>
    <row r="1" ht="17.5" spans="1:3">
      <c r="A1" s="51" t="s">
        <v>163</v>
      </c>
      <c r="B1" s="24"/>
      <c r="C1" s="24"/>
    </row>
    <row r="2" ht="13" spans="3:3">
      <c r="C2" s="25" t="s">
        <v>1</v>
      </c>
    </row>
    <row r="3" s="21" customFormat="1" ht="22.5" customHeight="1" spans="1:3">
      <c r="A3" s="52" t="s">
        <v>4</v>
      </c>
      <c r="B3" s="53"/>
      <c r="C3" s="43" t="s">
        <v>164</v>
      </c>
    </row>
    <row r="4" s="21" customFormat="1" ht="36" customHeight="1" spans="1:3">
      <c r="A4" s="26" t="s">
        <v>165</v>
      </c>
      <c r="B4" s="26" t="s">
        <v>54</v>
      </c>
      <c r="C4" s="44"/>
    </row>
    <row r="5" ht="27" customHeight="1" spans="1:3">
      <c r="A5" s="48">
        <v>215</v>
      </c>
      <c r="B5" s="48" t="s">
        <v>166</v>
      </c>
      <c r="C5" s="27"/>
    </row>
    <row r="6" ht="27" customHeight="1" spans="1:3">
      <c r="A6" s="48">
        <v>21598</v>
      </c>
      <c r="B6" s="50" t="s">
        <v>167</v>
      </c>
      <c r="C6" s="27"/>
    </row>
    <row r="7" ht="27" customHeight="1" spans="1:3">
      <c r="A7" s="48">
        <v>2159802</v>
      </c>
      <c r="B7" s="48" t="s">
        <v>168</v>
      </c>
      <c r="C7" s="27"/>
    </row>
    <row r="8" ht="27" customHeight="1" spans="1:3">
      <c r="A8" s="45"/>
      <c r="B8" s="27"/>
      <c r="C8" s="27"/>
    </row>
    <row r="9" ht="27" customHeight="1" spans="1:3">
      <c r="A9" s="45"/>
      <c r="B9" s="27"/>
      <c r="C9" s="27"/>
    </row>
    <row r="10" ht="27" customHeight="1" spans="1:3">
      <c r="A10" s="27"/>
      <c r="B10" s="27"/>
      <c r="C10" s="27"/>
    </row>
    <row r="11" ht="27" customHeight="1" spans="1:3">
      <c r="A11" s="47" t="s">
        <v>55</v>
      </c>
      <c r="B11" s="27"/>
      <c r="C11" s="27"/>
    </row>
    <row r="12" ht="23.25" customHeight="1" spans="1:3">
      <c r="A12" s="35" t="s">
        <v>169</v>
      </c>
      <c r="B12" s="35"/>
      <c r="C12" s="35"/>
    </row>
    <row r="19" spans="3:3">
      <c r="C19" s="3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J10" sqref="J10"/>
    </sheetView>
  </sheetViews>
  <sheetFormatPr defaultColWidth="9" defaultRowHeight="12.5" outlineLevelCol="4"/>
  <cols>
    <col min="1" max="1" width="12.875" style="22" customWidth="1"/>
    <col min="2" max="2" width="20.75" style="22" customWidth="1"/>
    <col min="3" max="3" width="15.75" style="22" customWidth="1"/>
    <col min="4" max="4" width="15.125" style="22" customWidth="1"/>
    <col min="5" max="5" width="14.875" style="22" customWidth="1"/>
    <col min="6" max="16384" width="9" style="22"/>
  </cols>
  <sheetData>
    <row r="1" ht="23" spans="1:5">
      <c r="A1" s="23" t="s">
        <v>170</v>
      </c>
      <c r="B1" s="24"/>
      <c r="C1" s="24"/>
      <c r="D1" s="24"/>
      <c r="E1" s="24"/>
    </row>
    <row r="2" ht="13" spans="5:5">
      <c r="E2" s="25" t="s">
        <v>1</v>
      </c>
    </row>
    <row r="3" s="21" customFormat="1" ht="36" customHeight="1" spans="1:5">
      <c r="A3" s="26" t="s">
        <v>117</v>
      </c>
      <c r="B3" s="26" t="s">
        <v>54</v>
      </c>
      <c r="C3" s="26" t="s">
        <v>55</v>
      </c>
      <c r="D3" s="26" t="s">
        <v>107</v>
      </c>
      <c r="E3" s="26" t="s">
        <v>108</v>
      </c>
    </row>
    <row r="4" ht="27" customHeight="1" spans="1:5">
      <c r="A4" s="48">
        <v>215</v>
      </c>
      <c r="B4" s="48" t="s">
        <v>166</v>
      </c>
      <c r="C4" s="49"/>
      <c r="D4" s="27"/>
      <c r="E4" s="34"/>
    </row>
    <row r="5" ht="27" customHeight="1" spans="1:5">
      <c r="A5" s="48">
        <v>21598</v>
      </c>
      <c r="B5" s="50" t="s">
        <v>167</v>
      </c>
      <c r="C5" s="49"/>
      <c r="D5" s="27"/>
      <c r="E5" s="49"/>
    </row>
    <row r="6" ht="27" customHeight="1" spans="1:5">
      <c r="A6" s="48">
        <v>2159802</v>
      </c>
      <c r="B6" s="48" t="s">
        <v>168</v>
      </c>
      <c r="C6" s="49"/>
      <c r="D6" s="27"/>
      <c r="E6" s="49"/>
    </row>
    <row r="7" ht="27" customHeight="1" spans="1:5">
      <c r="A7" s="45"/>
      <c r="B7" s="45"/>
      <c r="C7" s="46"/>
      <c r="D7" s="27"/>
      <c r="E7" s="27"/>
    </row>
    <row r="8" ht="27" customHeight="1" spans="1:5">
      <c r="A8" s="45"/>
      <c r="B8" s="27"/>
      <c r="C8" s="46"/>
      <c r="D8" s="27"/>
      <c r="E8" s="27"/>
    </row>
    <row r="9" ht="27" customHeight="1" spans="1:5">
      <c r="A9" s="27"/>
      <c r="B9" s="27"/>
      <c r="C9" s="46"/>
      <c r="D9" s="27"/>
      <c r="E9" s="27"/>
    </row>
    <row r="10" ht="27" customHeight="1" spans="1:5">
      <c r="A10" s="45" t="s">
        <v>55</v>
      </c>
      <c r="B10" s="27"/>
      <c r="C10" s="46"/>
      <c r="D10" s="27"/>
      <c r="E10" s="27"/>
    </row>
    <row r="11" ht="27.75" customHeight="1" spans="1:5">
      <c r="A11" s="35" t="s">
        <v>171</v>
      </c>
      <c r="B11" s="35"/>
      <c r="C11" s="35"/>
      <c r="D11" s="35"/>
      <c r="E11" s="35"/>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5" outlineLevelCol="7"/>
  <cols>
    <col min="1" max="1" width="11.375" style="22" customWidth="1"/>
    <col min="2" max="2" width="9.625" style="22" customWidth="1"/>
    <col min="3" max="3" width="10.5" style="22" customWidth="1"/>
    <col min="4" max="8" width="9.875" style="22" customWidth="1"/>
    <col min="9" max="16384" width="9" style="22"/>
  </cols>
  <sheetData>
    <row r="1" ht="23" spans="1:8">
      <c r="A1" s="23" t="s">
        <v>172</v>
      </c>
      <c r="B1" s="24"/>
      <c r="C1" s="24"/>
      <c r="D1" s="24"/>
      <c r="E1" s="24"/>
      <c r="F1" s="24"/>
      <c r="G1" s="24"/>
      <c r="H1" s="24"/>
    </row>
    <row r="2" ht="13" spans="8:8">
      <c r="H2" s="25" t="s">
        <v>1</v>
      </c>
    </row>
    <row r="3" ht="24" customHeight="1" spans="1:8">
      <c r="A3" s="37" t="s">
        <v>173</v>
      </c>
      <c r="B3" s="38"/>
      <c r="C3" s="39"/>
      <c r="D3" s="37" t="s">
        <v>174</v>
      </c>
      <c r="E3" s="40"/>
      <c r="F3" s="40"/>
      <c r="G3" s="40"/>
      <c r="H3" s="41"/>
    </row>
    <row r="4" s="21" customFormat="1" ht="22.5" customHeight="1" spans="1:8">
      <c r="A4" s="26" t="s">
        <v>4</v>
      </c>
      <c r="B4" s="42"/>
      <c r="C4" s="43" t="s">
        <v>175</v>
      </c>
      <c r="D4" s="42"/>
      <c r="E4" s="42"/>
      <c r="F4" s="26" t="s">
        <v>176</v>
      </c>
      <c r="G4" s="42"/>
      <c r="H4" s="42"/>
    </row>
    <row r="5" s="21" customFormat="1" ht="36" customHeight="1" spans="1:8">
      <c r="A5" s="26" t="s">
        <v>165</v>
      </c>
      <c r="B5" s="26" t="s">
        <v>54</v>
      </c>
      <c r="C5" s="44"/>
      <c r="D5" s="26" t="s">
        <v>117</v>
      </c>
      <c r="E5" s="26" t="s">
        <v>54</v>
      </c>
      <c r="F5" s="26" t="s">
        <v>55</v>
      </c>
      <c r="G5" s="26" t="s">
        <v>107</v>
      </c>
      <c r="H5" s="26" t="s">
        <v>108</v>
      </c>
    </row>
    <row r="6" ht="27" customHeight="1" spans="1:8">
      <c r="A6" s="45"/>
      <c r="B6" s="27"/>
      <c r="C6" s="45"/>
      <c r="D6" s="45"/>
      <c r="E6" s="45"/>
      <c r="F6" s="46"/>
      <c r="G6" s="27"/>
      <c r="H6" s="27"/>
    </row>
    <row r="7" ht="27" customHeight="1" spans="1:8">
      <c r="A7" s="45"/>
      <c r="B7" s="27"/>
      <c r="C7" s="27"/>
      <c r="D7" s="27"/>
      <c r="E7" s="27"/>
      <c r="F7" s="46"/>
      <c r="G7" s="27"/>
      <c r="H7" s="27"/>
    </row>
    <row r="8" ht="27" customHeight="1" spans="1:8">
      <c r="A8" s="45"/>
      <c r="B8" s="27"/>
      <c r="C8" s="27"/>
      <c r="D8" s="27"/>
      <c r="E8" s="27"/>
      <c r="F8" s="46"/>
      <c r="G8" s="27"/>
      <c r="H8" s="27"/>
    </row>
    <row r="9" ht="27" customHeight="1" spans="1:8">
      <c r="A9" s="45"/>
      <c r="B9" s="27"/>
      <c r="C9" s="45"/>
      <c r="D9" s="45"/>
      <c r="E9" s="45"/>
      <c r="F9" s="46"/>
      <c r="G9" s="27"/>
      <c r="H9" s="27"/>
    </row>
    <row r="10" ht="27" customHeight="1" spans="1:8">
      <c r="A10" s="45"/>
      <c r="B10" s="27"/>
      <c r="C10" s="27"/>
      <c r="D10" s="27"/>
      <c r="E10" s="27"/>
      <c r="F10" s="46"/>
      <c r="G10" s="27"/>
      <c r="H10" s="27"/>
    </row>
    <row r="11" ht="27" customHeight="1" spans="1:8">
      <c r="A11" s="27"/>
      <c r="B11" s="27"/>
      <c r="C11" s="27"/>
      <c r="D11" s="27"/>
      <c r="E11" s="27"/>
      <c r="F11" s="46"/>
      <c r="G11" s="27"/>
      <c r="H11" s="27"/>
    </row>
    <row r="12" ht="27" customHeight="1" spans="1:8">
      <c r="A12" s="47" t="s">
        <v>55</v>
      </c>
      <c r="B12" s="47"/>
      <c r="C12" s="47"/>
      <c r="D12" s="47"/>
      <c r="E12" s="47"/>
      <c r="F12" s="46"/>
      <c r="G12" s="27"/>
      <c r="H12" s="27"/>
    </row>
    <row r="13" ht="26.25" customHeight="1" spans="1:8">
      <c r="A13" s="29" t="s">
        <v>177</v>
      </c>
      <c r="B13" s="29"/>
      <c r="C13" s="29"/>
      <c r="D13" s="29"/>
      <c r="E13" s="29"/>
      <c r="F13" s="29"/>
      <c r="G13" s="29"/>
      <c r="H13" s="2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D8" sqref="D8"/>
    </sheetView>
  </sheetViews>
  <sheetFormatPr defaultColWidth="9" defaultRowHeight="12.5" outlineLevelCol="1"/>
  <cols>
    <col min="1" max="1" width="40.125" style="22" customWidth="1"/>
    <col min="2" max="2" width="41.25" style="22" customWidth="1"/>
    <col min="3" max="16384" width="9" style="22"/>
  </cols>
  <sheetData>
    <row r="1" ht="14" spans="1:2">
      <c r="A1" s="31" t="s">
        <v>178</v>
      </c>
      <c r="B1" s="32"/>
    </row>
    <row r="2" ht="13" spans="2:2">
      <c r="B2" s="25" t="s">
        <v>1</v>
      </c>
    </row>
    <row r="3" s="21" customFormat="1" ht="30" customHeight="1" spans="1:2">
      <c r="A3" s="26" t="s">
        <v>4</v>
      </c>
      <c r="B3" s="26" t="s">
        <v>108</v>
      </c>
    </row>
    <row r="4" s="21" customFormat="1" ht="30" customHeight="1" spans="1:2">
      <c r="A4" s="26" t="s">
        <v>179</v>
      </c>
      <c r="B4" s="33">
        <v>0</v>
      </c>
    </row>
    <row r="5" ht="27" customHeight="1" spans="1:2">
      <c r="A5" s="28" t="s">
        <v>180</v>
      </c>
      <c r="B5" s="34">
        <v>0</v>
      </c>
    </row>
    <row r="6" ht="27" customHeight="1" spans="1:2">
      <c r="A6" s="28" t="s">
        <v>181</v>
      </c>
      <c r="B6" s="34">
        <v>0</v>
      </c>
    </row>
    <row r="7" ht="27" customHeight="1" spans="1:2">
      <c r="A7" s="28" t="s">
        <v>182</v>
      </c>
      <c r="B7" s="34">
        <v>0</v>
      </c>
    </row>
    <row r="8" ht="27" customHeight="1" spans="1:2">
      <c r="A8" s="28" t="s">
        <v>183</v>
      </c>
      <c r="B8" s="33">
        <v>11</v>
      </c>
    </row>
    <row r="9" ht="27" customHeight="1" spans="1:2">
      <c r="A9" s="28" t="s">
        <v>55</v>
      </c>
      <c r="B9" s="34">
        <v>11</v>
      </c>
    </row>
    <row r="10" ht="27" customHeight="1" spans="1:2">
      <c r="A10" s="35" t="s">
        <v>184</v>
      </c>
      <c r="B10" s="36"/>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F6" sqref="F6"/>
    </sheetView>
  </sheetViews>
  <sheetFormatPr defaultColWidth="9" defaultRowHeight="12.5" outlineLevelCol="1"/>
  <cols>
    <col min="1" max="1" width="40.125" style="22" customWidth="1"/>
    <col min="2" max="2" width="41.25" style="22" customWidth="1"/>
    <col min="3" max="16384" width="9" style="22"/>
  </cols>
  <sheetData>
    <row r="1" ht="23" spans="1:2">
      <c r="A1" s="23" t="s">
        <v>185</v>
      </c>
      <c r="B1" s="24"/>
    </row>
    <row r="2" ht="13" spans="2:2">
      <c r="B2" s="25" t="s">
        <v>1</v>
      </c>
    </row>
    <row r="3" s="21" customFormat="1" ht="22.5" customHeight="1" spans="1:2">
      <c r="A3" s="26" t="s">
        <v>186</v>
      </c>
      <c r="B3" s="26" t="s">
        <v>106</v>
      </c>
    </row>
    <row r="4" s="21" customFormat="1" ht="36" customHeight="1" spans="1:2">
      <c r="A4" s="26" t="s">
        <v>187</v>
      </c>
      <c r="B4" s="26">
        <v>104.6</v>
      </c>
    </row>
    <row r="5" ht="27" customHeight="1" spans="1:2">
      <c r="A5" s="26"/>
      <c r="B5" s="27"/>
    </row>
    <row r="6" ht="27" customHeight="1" spans="1:2">
      <c r="A6" s="26"/>
      <c r="B6" s="27"/>
    </row>
    <row r="7" ht="27" customHeight="1" spans="1:2">
      <c r="A7" s="26"/>
      <c r="B7" s="27"/>
    </row>
    <row r="8" ht="27" customHeight="1" spans="1:2">
      <c r="A8" s="26"/>
      <c r="B8" s="27"/>
    </row>
    <row r="9" ht="27" customHeight="1" spans="1:2">
      <c r="A9" s="28" t="s">
        <v>188</v>
      </c>
      <c r="B9" s="27"/>
    </row>
    <row r="10" ht="30.75" customHeight="1" spans="1:2">
      <c r="A10" s="29" t="s">
        <v>189</v>
      </c>
      <c r="B10" s="29"/>
    </row>
    <row r="11" spans="2:2">
      <c r="B11" s="3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tabSelected="1" topLeftCell="A8" workbookViewId="0">
      <selection activeCell="Z8" sqref="Z8"/>
    </sheetView>
  </sheetViews>
  <sheetFormatPr defaultColWidth="8" defaultRowHeight="39" customHeight="1"/>
  <cols>
    <col min="1" max="1" width="3.625" style="1" customWidth="1"/>
    <col min="2" max="2" width="4.625" style="1" customWidth="1"/>
    <col min="3" max="3" width="5.5" style="1" customWidth="1"/>
    <col min="4" max="4" width="7.25" style="1" customWidth="1"/>
    <col min="5" max="5" width="3.75" style="1" customWidth="1"/>
    <col min="6" max="6" width="7.5" style="1" customWidth="1"/>
    <col min="7" max="7" width="8.5" style="1" customWidth="1"/>
    <col min="8" max="8" width="7.75" style="1" customWidth="1"/>
    <col min="9" max="9" width="6.875" style="1" customWidth="1"/>
    <col min="10" max="10" width="9.875" style="1" customWidth="1"/>
    <col min="11" max="11" width="3.75" style="1" customWidth="1"/>
    <col min="12" max="12" width="3.875" style="1" customWidth="1"/>
    <col min="13" max="13" width="4" style="1" customWidth="1"/>
    <col min="14" max="14" width="7.25" style="1" customWidth="1"/>
    <col min="15" max="15" width="4.125" style="1" customWidth="1"/>
    <col min="16" max="16" width="7.125" style="1" customWidth="1"/>
    <col min="17" max="17" width="4.375" style="1" customWidth="1"/>
    <col min="18" max="18" width="6.625" style="1" customWidth="1"/>
    <col min="19" max="19" width="6.75" style="1" customWidth="1"/>
    <col min="20" max="20" width="4.125" style="1" customWidth="1"/>
    <col min="21" max="21" width="3.625" style="1" customWidth="1"/>
    <col min="22" max="16384" width="8" style="1"/>
  </cols>
  <sheetData>
    <row r="1" s="1" customFormat="1" ht="14" customHeight="1" spans="1:2">
      <c r="A1" s="6" t="s">
        <v>190</v>
      </c>
      <c r="B1" s="7"/>
    </row>
    <row r="2" s="1" customFormat="1" ht="25" customHeight="1" spans="1:21">
      <c r="A2" s="8" t="s">
        <v>191</v>
      </c>
      <c r="B2" s="8"/>
      <c r="C2" s="8"/>
      <c r="D2" s="8"/>
      <c r="E2" s="8"/>
      <c r="F2" s="8"/>
      <c r="G2" s="8"/>
      <c r="H2" s="8"/>
      <c r="I2" s="8"/>
      <c r="J2" s="8"/>
      <c r="K2" s="8"/>
      <c r="L2" s="8"/>
      <c r="M2" s="8"/>
      <c r="N2" s="8"/>
      <c r="O2" s="8"/>
      <c r="P2" s="8"/>
      <c r="Q2" s="8"/>
      <c r="R2" s="8"/>
      <c r="S2" s="8"/>
      <c r="T2" s="8"/>
      <c r="U2" s="8"/>
    </row>
    <row r="3" s="2" customFormat="1" ht="30" customHeight="1" spans="1:21">
      <c r="A3" s="9"/>
      <c r="B3" s="9"/>
      <c r="C3" s="9"/>
      <c r="D3" s="9"/>
      <c r="E3" s="9"/>
      <c r="F3" s="9"/>
      <c r="G3" s="9"/>
      <c r="H3" s="9"/>
      <c r="I3" s="9"/>
      <c r="J3" s="9"/>
      <c r="K3" s="9"/>
      <c r="L3" s="18"/>
      <c r="M3" s="18"/>
      <c r="N3" s="18"/>
      <c r="O3" s="18"/>
      <c r="P3" s="18"/>
      <c r="Q3" s="18"/>
      <c r="R3" s="10" t="s">
        <v>192</v>
      </c>
      <c r="S3" s="10"/>
      <c r="T3" s="10"/>
      <c r="U3" s="18"/>
    </row>
    <row r="4" s="3" customFormat="1" customHeight="1" spans="1:21">
      <c r="A4" s="10" t="s">
        <v>193</v>
      </c>
      <c r="B4" s="10" t="s">
        <v>194</v>
      </c>
      <c r="C4" s="10" t="s">
        <v>195</v>
      </c>
      <c r="D4" s="10" t="s">
        <v>196</v>
      </c>
      <c r="E4" s="10" t="s">
        <v>197</v>
      </c>
      <c r="F4" s="10" t="s">
        <v>198</v>
      </c>
      <c r="G4" s="10" t="s">
        <v>199</v>
      </c>
      <c r="H4" s="10" t="s">
        <v>200</v>
      </c>
      <c r="I4" s="10" t="s">
        <v>201</v>
      </c>
      <c r="J4" s="10" t="s">
        <v>202</v>
      </c>
      <c r="K4" s="10" t="s">
        <v>203</v>
      </c>
      <c r="L4" s="10" t="s">
        <v>204</v>
      </c>
      <c r="M4" s="10" t="s">
        <v>205</v>
      </c>
      <c r="N4" s="10" t="s">
        <v>206</v>
      </c>
      <c r="O4" s="10" t="s">
        <v>207</v>
      </c>
      <c r="P4" s="10" t="s">
        <v>121</v>
      </c>
      <c r="Q4" s="10" t="s">
        <v>208</v>
      </c>
      <c r="R4" s="10" t="s">
        <v>209</v>
      </c>
      <c r="S4" s="10" t="s">
        <v>210</v>
      </c>
      <c r="T4" s="10" t="s">
        <v>211</v>
      </c>
      <c r="U4" s="10" t="s">
        <v>123</v>
      </c>
    </row>
    <row r="5" s="4" customFormat="1" customHeight="1" spans="1:21">
      <c r="A5" s="11"/>
      <c r="B5" s="11">
        <v>0</v>
      </c>
      <c r="C5" s="97" t="s">
        <v>212</v>
      </c>
      <c r="D5" s="12" t="s">
        <v>187</v>
      </c>
      <c r="E5" s="11">
        <v>1</v>
      </c>
      <c r="F5" s="13" t="s">
        <v>213</v>
      </c>
      <c r="G5" s="11" t="s">
        <v>214</v>
      </c>
      <c r="H5" s="13" t="s">
        <v>213</v>
      </c>
      <c r="I5" s="12" t="s">
        <v>215</v>
      </c>
      <c r="J5" s="12" t="s">
        <v>216</v>
      </c>
      <c r="K5" s="11"/>
      <c r="L5" s="15">
        <v>145</v>
      </c>
      <c r="M5" s="12" t="s">
        <v>217</v>
      </c>
      <c r="N5" s="15">
        <v>260</v>
      </c>
      <c r="O5" s="15"/>
      <c r="P5" s="12" t="s">
        <v>218</v>
      </c>
      <c r="Q5" s="15"/>
      <c r="R5" s="15">
        <v>37700</v>
      </c>
      <c r="S5" s="15"/>
      <c r="T5" s="15"/>
      <c r="U5" s="15"/>
    </row>
    <row r="6" s="4" customFormat="1" customHeight="1" spans="1:21">
      <c r="A6" s="11"/>
      <c r="B6" s="11">
        <v>0</v>
      </c>
      <c r="C6" s="97" t="s">
        <v>212</v>
      </c>
      <c r="D6" s="12" t="s">
        <v>187</v>
      </c>
      <c r="E6" s="11">
        <v>2</v>
      </c>
      <c r="F6" s="13" t="s">
        <v>219</v>
      </c>
      <c r="G6" s="11" t="s">
        <v>220</v>
      </c>
      <c r="H6" s="13" t="s">
        <v>221</v>
      </c>
      <c r="I6" s="12" t="s">
        <v>215</v>
      </c>
      <c r="J6" s="13" t="s">
        <v>221</v>
      </c>
      <c r="K6" s="11"/>
      <c r="L6" s="15">
        <v>2</v>
      </c>
      <c r="M6" s="12" t="s">
        <v>222</v>
      </c>
      <c r="N6" s="15">
        <v>6000</v>
      </c>
      <c r="O6" s="15"/>
      <c r="P6" s="12" t="s">
        <v>223</v>
      </c>
      <c r="Q6" s="15"/>
      <c r="R6" s="15">
        <v>9300</v>
      </c>
      <c r="S6" s="15"/>
      <c r="T6" s="15"/>
      <c r="U6" s="15"/>
    </row>
    <row r="7" s="4" customFormat="1" customHeight="1" spans="1:21">
      <c r="A7" s="11"/>
      <c r="B7" s="11">
        <v>0</v>
      </c>
      <c r="C7" s="97" t="s">
        <v>212</v>
      </c>
      <c r="D7" s="12" t="s">
        <v>187</v>
      </c>
      <c r="E7" s="11">
        <v>3</v>
      </c>
      <c r="F7" s="13" t="s">
        <v>224</v>
      </c>
      <c r="G7" s="11" t="s">
        <v>225</v>
      </c>
      <c r="H7" s="13" t="s">
        <v>224</v>
      </c>
      <c r="I7" s="12" t="s">
        <v>215</v>
      </c>
      <c r="J7" s="12" t="s">
        <v>224</v>
      </c>
      <c r="K7" s="11"/>
      <c r="L7" s="15">
        <v>1</v>
      </c>
      <c r="M7" s="12" t="s">
        <v>222</v>
      </c>
      <c r="N7" s="15">
        <v>1000</v>
      </c>
      <c r="O7" s="15"/>
      <c r="P7" s="12" t="s">
        <v>223</v>
      </c>
      <c r="Q7" s="15"/>
      <c r="R7" s="15">
        <v>1000</v>
      </c>
      <c r="S7" s="15"/>
      <c r="T7" s="15"/>
      <c r="U7" s="15"/>
    </row>
    <row r="8" s="4" customFormat="1" customHeight="1" spans="1:21">
      <c r="A8" s="11"/>
      <c r="B8" s="11">
        <v>0</v>
      </c>
      <c r="C8" s="97" t="s">
        <v>212</v>
      </c>
      <c r="D8" s="12" t="s">
        <v>187</v>
      </c>
      <c r="E8" s="11">
        <v>4</v>
      </c>
      <c r="F8" s="12" t="s">
        <v>226</v>
      </c>
      <c r="G8" s="11"/>
      <c r="H8" s="12" t="s">
        <v>227</v>
      </c>
      <c r="I8" s="12" t="s">
        <v>228</v>
      </c>
      <c r="J8" s="12"/>
      <c r="K8" s="11"/>
      <c r="L8" s="15">
        <v>1</v>
      </c>
      <c r="M8" s="12"/>
      <c r="N8" s="15">
        <v>654200</v>
      </c>
      <c r="O8" s="15"/>
      <c r="P8" s="12" t="s">
        <v>229</v>
      </c>
      <c r="Q8" s="15"/>
      <c r="R8" s="15">
        <v>654200</v>
      </c>
      <c r="S8" s="15"/>
      <c r="T8" s="15"/>
      <c r="U8" s="15"/>
    </row>
    <row r="9" s="4" customFormat="1" customHeight="1" spans="1:21">
      <c r="A9" s="11"/>
      <c r="B9" s="11">
        <v>0</v>
      </c>
      <c r="C9" s="97" t="s">
        <v>212</v>
      </c>
      <c r="D9" s="12" t="s">
        <v>187</v>
      </c>
      <c r="E9" s="11">
        <v>5</v>
      </c>
      <c r="F9" s="12" t="s">
        <v>230</v>
      </c>
      <c r="G9" s="11"/>
      <c r="H9" s="12" t="s">
        <v>231</v>
      </c>
      <c r="I9" s="12" t="s">
        <v>232</v>
      </c>
      <c r="J9" s="12"/>
      <c r="K9" s="11"/>
      <c r="L9" s="15">
        <v>1</v>
      </c>
      <c r="M9" s="12"/>
      <c r="N9" s="15">
        <v>1644600</v>
      </c>
      <c r="O9" s="15"/>
      <c r="P9" s="12" t="s">
        <v>233</v>
      </c>
      <c r="Q9" s="15"/>
      <c r="R9" s="15">
        <v>1644600</v>
      </c>
      <c r="S9" s="15"/>
      <c r="T9" s="15"/>
      <c r="U9" s="15"/>
    </row>
    <row r="10" s="4" customFormat="1" customHeight="1" spans="1:21">
      <c r="A10" s="11"/>
      <c r="B10" s="11">
        <v>0</v>
      </c>
      <c r="C10" s="97" t="s">
        <v>212</v>
      </c>
      <c r="D10" s="12" t="s">
        <v>187</v>
      </c>
      <c r="E10" s="11">
        <v>6</v>
      </c>
      <c r="F10" s="14" t="s">
        <v>234</v>
      </c>
      <c r="G10" s="11"/>
      <c r="H10" s="12" t="s">
        <v>235</v>
      </c>
      <c r="I10" s="12" t="s">
        <v>228</v>
      </c>
      <c r="J10" s="12"/>
      <c r="K10" s="11"/>
      <c r="L10" s="15">
        <v>1</v>
      </c>
      <c r="M10" s="12"/>
      <c r="N10" s="15">
        <v>2885900</v>
      </c>
      <c r="O10" s="15"/>
      <c r="P10" s="12" t="s">
        <v>236</v>
      </c>
      <c r="Q10" s="15"/>
      <c r="R10" s="15">
        <v>2885900</v>
      </c>
      <c r="S10" s="15"/>
      <c r="T10" s="15"/>
      <c r="U10" s="15"/>
    </row>
    <row r="11" s="4" customFormat="1" customHeight="1" spans="1:21">
      <c r="A11" s="11"/>
      <c r="B11" s="11">
        <v>0</v>
      </c>
      <c r="C11" s="97" t="s">
        <v>212</v>
      </c>
      <c r="D11" s="12" t="s">
        <v>187</v>
      </c>
      <c r="E11" s="11">
        <v>7</v>
      </c>
      <c r="F11" s="12" t="s">
        <v>237</v>
      </c>
      <c r="G11" s="11"/>
      <c r="H11" s="12" t="s">
        <v>227</v>
      </c>
      <c r="I11" s="12" t="s">
        <v>238</v>
      </c>
      <c r="J11" s="12"/>
      <c r="K11" s="11"/>
      <c r="L11" s="15">
        <v>1</v>
      </c>
      <c r="M11" s="12"/>
      <c r="N11" s="15">
        <v>98244200</v>
      </c>
      <c r="O11" s="15"/>
      <c r="P11" s="12" t="s">
        <v>229</v>
      </c>
      <c r="Q11" s="15"/>
      <c r="R11" s="15">
        <v>98244200</v>
      </c>
      <c r="S11" s="15"/>
      <c r="T11" s="15"/>
      <c r="U11" s="15"/>
    </row>
    <row r="12" s="4" customFormat="1" customHeight="1" spans="1:21">
      <c r="A12" s="15"/>
      <c r="B12" s="11">
        <v>0</v>
      </c>
      <c r="C12" s="98" t="s">
        <v>212</v>
      </c>
      <c r="D12" s="12" t="s">
        <v>187</v>
      </c>
      <c r="E12" s="15">
        <v>8</v>
      </c>
      <c r="F12" s="14" t="s">
        <v>239</v>
      </c>
      <c r="G12" s="15"/>
      <c r="H12" s="14" t="s">
        <v>227</v>
      </c>
      <c r="I12" s="12" t="s">
        <v>228</v>
      </c>
      <c r="J12" s="15"/>
      <c r="K12" s="15"/>
      <c r="L12" s="15">
        <v>1</v>
      </c>
      <c r="M12" s="15"/>
      <c r="N12" s="15">
        <v>4000000</v>
      </c>
      <c r="O12" s="15"/>
      <c r="P12" s="12" t="s">
        <v>229</v>
      </c>
      <c r="Q12" s="15"/>
      <c r="R12" s="15">
        <v>4000000</v>
      </c>
      <c r="S12" s="15"/>
      <c r="T12" s="15"/>
      <c r="U12" s="15"/>
    </row>
    <row r="13" s="5" customFormat="1" customHeight="1" spans="1:21">
      <c r="A13" s="15"/>
      <c r="B13" s="11">
        <v>0</v>
      </c>
      <c r="C13" s="98" t="s">
        <v>212</v>
      </c>
      <c r="D13" s="12" t="s">
        <v>187</v>
      </c>
      <c r="E13" s="11">
        <v>9</v>
      </c>
      <c r="F13" s="14" t="s">
        <v>240</v>
      </c>
      <c r="G13" s="15"/>
      <c r="H13" s="14" t="s">
        <v>227</v>
      </c>
      <c r="I13" s="12" t="s">
        <v>228</v>
      </c>
      <c r="J13" s="15"/>
      <c r="K13" s="15"/>
      <c r="L13" s="15">
        <v>1</v>
      </c>
      <c r="M13" s="15"/>
      <c r="N13" s="15">
        <v>1165000</v>
      </c>
      <c r="O13" s="15"/>
      <c r="P13" s="12" t="s">
        <v>229</v>
      </c>
      <c r="Q13" s="15"/>
      <c r="R13" s="15">
        <v>1165000</v>
      </c>
      <c r="S13" s="15"/>
      <c r="T13" s="15"/>
      <c r="U13" s="15"/>
    </row>
    <row r="14" s="5" customFormat="1" customHeight="1" spans="1:21">
      <c r="A14" s="15"/>
      <c r="B14" s="11">
        <v>0</v>
      </c>
      <c r="C14" s="98" t="s">
        <v>212</v>
      </c>
      <c r="D14" s="12" t="s">
        <v>187</v>
      </c>
      <c r="E14" s="15">
        <v>10</v>
      </c>
      <c r="F14" s="14" t="s">
        <v>241</v>
      </c>
      <c r="G14" s="15"/>
      <c r="H14" s="14" t="s">
        <v>227</v>
      </c>
      <c r="I14" s="12" t="s">
        <v>238</v>
      </c>
      <c r="J14" s="15"/>
      <c r="K14" s="15"/>
      <c r="L14" s="15">
        <v>1</v>
      </c>
      <c r="M14" s="15"/>
      <c r="N14" s="15" t="s">
        <v>242</v>
      </c>
      <c r="O14" s="15"/>
      <c r="P14" s="12" t="s">
        <v>229</v>
      </c>
      <c r="Q14" s="15"/>
      <c r="R14" s="15" t="s">
        <v>242</v>
      </c>
      <c r="S14" s="15"/>
      <c r="T14" s="15"/>
      <c r="U14" s="15"/>
    </row>
    <row r="15" s="5" customFormat="1" customHeight="1" spans="1:21">
      <c r="A15" s="15"/>
      <c r="B15" s="11">
        <v>0</v>
      </c>
      <c r="C15" s="98" t="s">
        <v>212</v>
      </c>
      <c r="D15" s="12" t="s">
        <v>187</v>
      </c>
      <c r="E15" s="11">
        <v>11</v>
      </c>
      <c r="F15" s="14" t="s">
        <v>243</v>
      </c>
      <c r="G15" s="15"/>
      <c r="H15" s="14" t="s">
        <v>227</v>
      </c>
      <c r="I15" s="12" t="s">
        <v>238</v>
      </c>
      <c r="J15" s="15"/>
      <c r="K15" s="15"/>
      <c r="L15" s="15">
        <v>1</v>
      </c>
      <c r="M15" s="15"/>
      <c r="N15" s="15">
        <v>54000000</v>
      </c>
      <c r="O15" s="15"/>
      <c r="P15" s="12" t="s">
        <v>229</v>
      </c>
      <c r="Q15" s="15"/>
      <c r="R15" s="15">
        <v>54000000</v>
      </c>
      <c r="S15" s="15"/>
      <c r="T15" s="15"/>
      <c r="U15" s="15"/>
    </row>
    <row r="16" s="5" customFormat="1" customHeight="1" spans="1:21">
      <c r="A16" s="15"/>
      <c r="B16" s="11">
        <v>0</v>
      </c>
      <c r="C16" s="98" t="s">
        <v>212</v>
      </c>
      <c r="D16" s="12" t="s">
        <v>187</v>
      </c>
      <c r="E16" s="15">
        <v>12</v>
      </c>
      <c r="F16" s="14" t="s">
        <v>244</v>
      </c>
      <c r="G16" s="15"/>
      <c r="H16" s="14" t="s">
        <v>227</v>
      </c>
      <c r="I16" s="12" t="s">
        <v>238</v>
      </c>
      <c r="J16" s="15"/>
      <c r="K16" s="15"/>
      <c r="L16" s="15">
        <v>1</v>
      </c>
      <c r="M16" s="15"/>
      <c r="N16" s="15">
        <v>22000000</v>
      </c>
      <c r="O16" s="15"/>
      <c r="P16" s="12" t="s">
        <v>229</v>
      </c>
      <c r="Q16" s="15"/>
      <c r="R16" s="15">
        <v>22000000</v>
      </c>
      <c r="S16" s="15"/>
      <c r="T16" s="15"/>
      <c r="U16" s="15"/>
    </row>
    <row r="17" s="5" customFormat="1" customHeight="1" spans="1:21">
      <c r="A17" s="15"/>
      <c r="B17" s="11">
        <v>0</v>
      </c>
      <c r="C17" s="98" t="s">
        <v>212</v>
      </c>
      <c r="D17" s="12" t="s">
        <v>187</v>
      </c>
      <c r="E17" s="11">
        <v>13</v>
      </c>
      <c r="F17" s="14" t="s">
        <v>245</v>
      </c>
      <c r="G17" s="15"/>
      <c r="H17" s="14" t="s">
        <v>227</v>
      </c>
      <c r="I17" s="12" t="s">
        <v>228</v>
      </c>
      <c r="J17" s="15"/>
      <c r="K17" s="15"/>
      <c r="L17" s="15">
        <v>1</v>
      </c>
      <c r="M17" s="15"/>
      <c r="N17" s="15">
        <v>897200</v>
      </c>
      <c r="O17" s="15"/>
      <c r="P17" s="14" t="s">
        <v>229</v>
      </c>
      <c r="Q17" s="15"/>
      <c r="R17" s="15">
        <v>897200</v>
      </c>
      <c r="S17" s="15"/>
      <c r="T17" s="15"/>
      <c r="U17" s="15"/>
    </row>
    <row r="18" s="5" customFormat="1" customHeight="1" spans="1:21">
      <c r="A18" s="15"/>
      <c r="B18" s="11">
        <v>0</v>
      </c>
      <c r="C18" s="98" t="s">
        <v>212</v>
      </c>
      <c r="D18" s="12" t="s">
        <v>187</v>
      </c>
      <c r="E18" s="15">
        <v>14</v>
      </c>
      <c r="F18" s="14" t="s">
        <v>246</v>
      </c>
      <c r="G18" s="15"/>
      <c r="H18" s="14" t="s">
        <v>231</v>
      </c>
      <c r="I18" s="12" t="s">
        <v>228</v>
      </c>
      <c r="J18" s="15"/>
      <c r="K18" s="15"/>
      <c r="L18" s="15">
        <v>1</v>
      </c>
      <c r="M18" s="15"/>
      <c r="N18" s="15">
        <v>1200000</v>
      </c>
      <c r="O18" s="15"/>
      <c r="P18" s="14" t="s">
        <v>236</v>
      </c>
      <c r="Q18" s="15"/>
      <c r="R18" s="15">
        <v>1200000</v>
      </c>
      <c r="S18" s="15"/>
      <c r="T18" s="15"/>
      <c r="U18" s="15"/>
    </row>
    <row r="19" s="5" customFormat="1" customHeight="1" spans="1:21">
      <c r="A19" s="15"/>
      <c r="B19" s="11">
        <v>0</v>
      </c>
      <c r="C19" s="98" t="s">
        <v>212</v>
      </c>
      <c r="D19" s="12" t="s">
        <v>187</v>
      </c>
      <c r="E19" s="11">
        <v>15</v>
      </c>
      <c r="F19" s="15" t="s">
        <v>247</v>
      </c>
      <c r="G19" s="15"/>
      <c r="H19" s="14" t="s">
        <v>231</v>
      </c>
      <c r="I19" s="12" t="s">
        <v>228</v>
      </c>
      <c r="J19" s="15"/>
      <c r="K19" s="15"/>
      <c r="L19" s="15">
        <v>1</v>
      </c>
      <c r="M19" s="15"/>
      <c r="N19" s="15">
        <v>600000</v>
      </c>
      <c r="O19" s="15"/>
      <c r="P19" s="14" t="s">
        <v>236</v>
      </c>
      <c r="Q19" s="15"/>
      <c r="R19" s="15">
        <v>600000</v>
      </c>
      <c r="S19" s="15"/>
      <c r="T19" s="15"/>
      <c r="U19" s="15"/>
    </row>
    <row r="20" s="5" customFormat="1" customHeight="1" spans="1:21">
      <c r="A20" s="15"/>
      <c r="B20" s="11">
        <v>0</v>
      </c>
      <c r="C20" s="98" t="s">
        <v>212</v>
      </c>
      <c r="D20" s="12" t="s">
        <v>187</v>
      </c>
      <c r="E20" s="15">
        <v>16</v>
      </c>
      <c r="F20" s="14" t="s">
        <v>248</v>
      </c>
      <c r="G20" s="15"/>
      <c r="H20" s="14" t="s">
        <v>227</v>
      </c>
      <c r="I20" s="12" t="s">
        <v>238</v>
      </c>
      <c r="J20" s="15"/>
      <c r="K20" s="15"/>
      <c r="L20" s="15">
        <v>1</v>
      </c>
      <c r="M20" s="15"/>
      <c r="N20" s="15">
        <v>21870000</v>
      </c>
      <c r="O20" s="15"/>
      <c r="P20" s="12" t="s">
        <v>229</v>
      </c>
      <c r="Q20" s="15"/>
      <c r="R20" s="15">
        <v>21870000</v>
      </c>
      <c r="S20" s="15"/>
      <c r="T20" s="15"/>
      <c r="U20" s="15"/>
    </row>
    <row r="21" s="5" customFormat="1" customHeight="1" spans="1:21">
      <c r="A21" s="15"/>
      <c r="B21" s="11">
        <v>0</v>
      </c>
      <c r="C21" s="98" t="s">
        <v>212</v>
      </c>
      <c r="D21" s="12" t="s">
        <v>187</v>
      </c>
      <c r="E21" s="11">
        <v>17</v>
      </c>
      <c r="F21" s="14" t="s">
        <v>249</v>
      </c>
      <c r="G21" s="15"/>
      <c r="H21" s="14" t="s">
        <v>231</v>
      </c>
      <c r="I21" s="12" t="s">
        <v>228</v>
      </c>
      <c r="J21" s="15"/>
      <c r="K21" s="15"/>
      <c r="L21" s="15">
        <v>1</v>
      </c>
      <c r="M21" s="15"/>
      <c r="N21" s="15">
        <v>500000</v>
      </c>
      <c r="O21" s="15"/>
      <c r="P21" s="14" t="s">
        <v>236</v>
      </c>
      <c r="Q21" s="15"/>
      <c r="R21" s="15">
        <v>500000</v>
      </c>
      <c r="S21" s="15"/>
      <c r="T21" s="15"/>
      <c r="U21" s="15"/>
    </row>
    <row r="22" s="4" customFormat="1" customHeight="1" spans="1:24">
      <c r="A22" s="11"/>
      <c r="B22" s="16" t="s">
        <v>55</v>
      </c>
      <c r="C22" s="11"/>
      <c r="D22" s="11"/>
      <c r="E22" s="11"/>
      <c r="F22" s="11"/>
      <c r="G22" s="11"/>
      <c r="H22" s="11"/>
      <c r="I22" s="11"/>
      <c r="J22" s="11"/>
      <c r="K22" s="11"/>
      <c r="L22" s="11"/>
      <c r="M22" s="11"/>
      <c r="N22" s="11"/>
      <c r="O22" s="11"/>
      <c r="P22" s="11"/>
      <c r="Q22" s="11"/>
      <c r="R22" s="19">
        <f>SUM(R5:R21)</f>
        <v>209709100</v>
      </c>
      <c r="S22" s="11"/>
      <c r="T22" s="11"/>
      <c r="U22" s="11"/>
      <c r="V22" s="20"/>
      <c r="W22" s="20"/>
      <c r="X22" s="20"/>
    </row>
    <row r="23" s="4" customFormat="1" customHeight="1" spans="1:21">
      <c r="A23" s="17" t="s">
        <v>250</v>
      </c>
      <c r="B23" s="17"/>
      <c r="C23" s="17"/>
      <c r="D23" s="17"/>
      <c r="E23" s="17"/>
      <c r="F23" s="17"/>
      <c r="G23" s="17"/>
      <c r="H23" s="17"/>
      <c r="I23" s="17"/>
      <c r="J23" s="17"/>
      <c r="K23" s="17"/>
      <c r="L23" s="17"/>
      <c r="M23" s="17"/>
      <c r="N23" s="17"/>
      <c r="O23" s="17"/>
      <c r="P23" s="17"/>
      <c r="Q23" s="17"/>
      <c r="R23" s="17"/>
      <c r="S23" s="17"/>
      <c r="T23" s="17"/>
      <c r="U23" s="17"/>
    </row>
  </sheetData>
  <mergeCells count="4">
    <mergeCell ref="A1:B1"/>
    <mergeCell ref="A2:U2"/>
    <mergeCell ref="R3:T3"/>
    <mergeCell ref="A23:U2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2024年预算调整收支总表</vt:lpstr>
      <vt:lpstr>2024年预算调整收入总表</vt:lpstr>
      <vt:lpstr>2024年预算调整支出总表</vt:lpstr>
      <vt:lpstr>2024年财政拨款调整收支总表</vt:lpstr>
      <vt:lpstr>2024年一般公共预算支出预算调整表</vt:lpstr>
      <vt:lpstr>2024年一般公共预算调整安排基本支出分经济科目表</vt:lpstr>
      <vt:lpstr>2024年政府性基金预算调整收入表</vt:lpstr>
      <vt:lpstr>2024年政府性基金预算调整支出表</vt:lpstr>
      <vt:lpstr>2024年国有资本经营预算调整收支预算表</vt:lpstr>
      <vt:lpstr>xx部门2024年一般公共预算“三公”经费支出预算调整表</vt:lpstr>
      <vt:lpstr>xx部门2024年机关运行经费预算调整财政拨款情况表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九月菊</cp:lastModifiedBy>
  <dcterms:created xsi:type="dcterms:W3CDTF">2008-09-11T17:22:00Z</dcterms:created>
  <cp:lastPrinted>2023-06-05T08:13:00Z</cp:lastPrinted>
  <dcterms:modified xsi:type="dcterms:W3CDTF">2024-12-31T02:27:15Z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2052-12.1.0.19770</vt:lpwstr>
  </property>
</Properties>
</file>